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array.xml" ContentType="application/vnd.ms-excel.rdarray+xml"/>
  <Override PartName="/xl/richData/richStyles.xml" ContentType="application/vnd.ms-excel.richstyles+xml"/>
  <Override PartName="/xl/richData/rdsupportingpropertybagstructure.xml" ContentType="application/vnd.ms-excel.rdsupportingpropertybagstructure+xml"/>
  <Override PartName="/xl/richData/rdsupportingpropertybag.xml" ContentType="application/vnd.ms-excel.rdsupportingpropertybag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wreese\Box\111 Docs from Ofc PC\Finance 7110 (MBA Investments)\Online 7110 Setup\"/>
    </mc:Choice>
  </mc:AlternateContent>
  <xr:revisionPtr revIDLastSave="0" documentId="13_ncr:1_{3511A18E-A41D-4A8F-848A-F80EFD629AD1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Data" sheetId="1" r:id="rId1"/>
    <sheet name="Results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" l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G2" i="1" a="1"/>
  <c r="D2" i="1" a="1"/>
  <c r="E5" i="1" l="1"/>
  <c r="E13" i="1"/>
  <c r="E21" i="1"/>
  <c r="F21" i="1" s="1"/>
  <c r="E29" i="1"/>
  <c r="E37" i="1"/>
  <c r="E45" i="1"/>
  <c r="F45" i="1" s="1"/>
  <c r="E53" i="1"/>
  <c r="F53" i="1" s="1"/>
  <c r="E61" i="1"/>
  <c r="F61" i="1" s="1"/>
  <c r="E26" i="1"/>
  <c r="E34" i="1"/>
  <c r="E58" i="1"/>
  <c r="E28" i="1"/>
  <c r="E52" i="1"/>
  <c r="E6" i="1"/>
  <c r="F6" i="1" s="1"/>
  <c r="E14" i="1"/>
  <c r="F14" i="1" s="1"/>
  <c r="E22" i="1"/>
  <c r="F22" i="1" s="1"/>
  <c r="E30" i="1"/>
  <c r="E38" i="1"/>
  <c r="E46" i="1"/>
  <c r="E54" i="1"/>
  <c r="F54" i="1" s="1"/>
  <c r="E62" i="1"/>
  <c r="E18" i="1"/>
  <c r="E50" i="1"/>
  <c r="F50" i="1" s="1"/>
  <c r="E20" i="1"/>
  <c r="F20" i="1" s="1"/>
  <c r="E60" i="1"/>
  <c r="E7" i="1"/>
  <c r="E15" i="1"/>
  <c r="F15" i="1" s="1"/>
  <c r="E23" i="1"/>
  <c r="F23" i="1" s="1"/>
  <c r="E31" i="1"/>
  <c r="F31" i="1" s="1"/>
  <c r="E39" i="1"/>
  <c r="E47" i="1"/>
  <c r="F47" i="1" s="1"/>
  <c r="E55" i="1"/>
  <c r="F55" i="1" s="1"/>
  <c r="E8" i="1"/>
  <c r="F8" i="1" s="1"/>
  <c r="E16" i="1"/>
  <c r="F16" i="1" s="1"/>
  <c r="E24" i="1"/>
  <c r="F24" i="1" s="1"/>
  <c r="E32" i="1"/>
  <c r="F32" i="1" s="1"/>
  <c r="E40" i="1"/>
  <c r="F40" i="1" s="1"/>
  <c r="E48" i="1"/>
  <c r="F48" i="1" s="1"/>
  <c r="E56" i="1"/>
  <c r="F56" i="1" s="1"/>
  <c r="E9" i="1"/>
  <c r="F9" i="1" s="1"/>
  <c r="E17" i="1"/>
  <c r="F17" i="1" s="1"/>
  <c r="E25" i="1"/>
  <c r="F25" i="1" s="1"/>
  <c r="E33" i="1"/>
  <c r="F33" i="1" s="1"/>
  <c r="E41" i="1"/>
  <c r="F41" i="1" s="1"/>
  <c r="E49" i="1"/>
  <c r="F49" i="1" s="1"/>
  <c r="E57" i="1"/>
  <c r="F57" i="1" s="1"/>
  <c r="E10" i="1"/>
  <c r="F10" i="1" s="1"/>
  <c r="E42" i="1"/>
  <c r="F42" i="1" s="1"/>
  <c r="E4" i="1"/>
  <c r="E36" i="1"/>
  <c r="E11" i="1"/>
  <c r="F11" i="1" s="1"/>
  <c r="E19" i="1"/>
  <c r="F19" i="1" s="1"/>
  <c r="E27" i="1"/>
  <c r="E35" i="1"/>
  <c r="E43" i="1"/>
  <c r="F43" i="1" s="1"/>
  <c r="E51" i="1"/>
  <c r="F51" i="1" s="1"/>
  <c r="E59" i="1"/>
  <c r="E12" i="1"/>
  <c r="E44" i="1"/>
  <c r="F44" i="1" s="1"/>
  <c r="H8" i="1"/>
  <c r="I8" i="1" s="1"/>
  <c r="H16" i="1"/>
  <c r="I16" i="1" s="1"/>
  <c r="H24" i="1"/>
  <c r="I24" i="1" s="1"/>
  <c r="H32" i="1"/>
  <c r="I32" i="1" s="1"/>
  <c r="H40" i="1"/>
  <c r="I40" i="1" s="1"/>
  <c r="H48" i="1"/>
  <c r="I48" i="1" s="1"/>
  <c r="H56" i="1"/>
  <c r="I56" i="1" s="1"/>
  <c r="H5" i="1"/>
  <c r="I5" i="1" s="1"/>
  <c r="H21" i="1"/>
  <c r="H45" i="1"/>
  <c r="H61" i="1"/>
  <c r="I61" i="1" s="1"/>
  <c r="H55" i="1"/>
  <c r="I55" i="1" s="1"/>
  <c r="H9" i="1"/>
  <c r="I9" i="1" s="1"/>
  <c r="H17" i="1"/>
  <c r="I17" i="1" s="1"/>
  <c r="H25" i="1"/>
  <c r="I25" i="1" s="1"/>
  <c r="H33" i="1"/>
  <c r="I33" i="1" s="1"/>
  <c r="H41" i="1"/>
  <c r="I41" i="1" s="1"/>
  <c r="H49" i="1"/>
  <c r="I49" i="1" s="1"/>
  <c r="H57" i="1"/>
  <c r="I57" i="1" s="1"/>
  <c r="H37" i="1"/>
  <c r="I37" i="1" s="1"/>
  <c r="H10" i="1"/>
  <c r="I10" i="1" s="1"/>
  <c r="H18" i="1"/>
  <c r="H26" i="1"/>
  <c r="H34" i="1"/>
  <c r="I34" i="1" s="1"/>
  <c r="H42" i="1"/>
  <c r="I42" i="1" s="1"/>
  <c r="H50" i="1"/>
  <c r="H58" i="1"/>
  <c r="H11" i="1"/>
  <c r="I11" i="1" s="1"/>
  <c r="H19" i="1"/>
  <c r="I19" i="1" s="1"/>
  <c r="H27" i="1"/>
  <c r="H35" i="1"/>
  <c r="H43" i="1"/>
  <c r="H51" i="1"/>
  <c r="I51" i="1" s="1"/>
  <c r="H59" i="1"/>
  <c r="H4" i="1"/>
  <c r="I4" i="1" s="1"/>
  <c r="H12" i="1"/>
  <c r="I12" i="1" s="1"/>
  <c r="H20" i="1"/>
  <c r="I20" i="1" s="1"/>
  <c r="H28" i="1"/>
  <c r="H36" i="1"/>
  <c r="H44" i="1"/>
  <c r="I44" i="1" s="1"/>
  <c r="H52" i="1"/>
  <c r="H60" i="1"/>
  <c r="H13" i="1"/>
  <c r="H29" i="1"/>
  <c r="I29" i="1" s="1"/>
  <c r="H53" i="1"/>
  <c r="I53" i="1" s="1"/>
  <c r="H6" i="1"/>
  <c r="H14" i="1"/>
  <c r="H22" i="1"/>
  <c r="H30" i="1"/>
  <c r="I30" i="1" s="1"/>
  <c r="H38" i="1"/>
  <c r="H46" i="1"/>
  <c r="I46" i="1" s="1"/>
  <c r="H54" i="1"/>
  <c r="I54" i="1" s="1"/>
  <c r="H62" i="1"/>
  <c r="I62" i="1" s="1"/>
  <c r="H7" i="1"/>
  <c r="I7" i="1" s="1"/>
  <c r="H15" i="1"/>
  <c r="H23" i="1"/>
  <c r="I23" i="1" s="1"/>
  <c r="H31" i="1"/>
  <c r="I31" i="1" s="1"/>
  <c r="H39" i="1"/>
  <c r="I39" i="1" s="1"/>
  <c r="H47" i="1"/>
  <c r="I47" i="1" s="1"/>
  <c r="F62" i="1"/>
  <c r="F30" i="1"/>
  <c r="F13" i="1"/>
  <c r="F59" i="1"/>
  <c r="F35" i="1"/>
  <c r="F27" i="1"/>
  <c r="I38" i="1"/>
  <c r="I22" i="1"/>
  <c r="I14" i="1"/>
  <c r="I6" i="1"/>
  <c r="F29" i="1"/>
  <c r="F38" i="1"/>
  <c r="F37" i="1"/>
  <c r="F5" i="1"/>
  <c r="I45" i="1"/>
  <c r="I21" i="1"/>
  <c r="I13" i="1"/>
  <c r="F46" i="1"/>
  <c r="G2" i="1"/>
  <c r="H3" i="1"/>
  <c r="I3" i="1" s="1"/>
  <c r="D2" i="1"/>
  <c r="E3" i="1" s="1"/>
  <c r="F3" i="1" s="1"/>
  <c r="F60" i="1"/>
  <c r="F52" i="1"/>
  <c r="F36" i="1"/>
  <c r="F28" i="1"/>
  <c r="F12" i="1"/>
  <c r="F4" i="1"/>
  <c r="F58" i="1"/>
  <c r="F34" i="1"/>
  <c r="F26" i="1"/>
  <c r="F18" i="1"/>
  <c r="I52" i="1"/>
  <c r="I36" i="1"/>
  <c r="I60" i="1"/>
  <c r="I28" i="1"/>
  <c r="I58" i="1"/>
  <c r="I50" i="1"/>
  <c r="I26" i="1"/>
  <c r="I18" i="1"/>
  <c r="F39" i="1"/>
  <c r="F7" i="1"/>
  <c r="I59" i="1"/>
  <c r="I43" i="1"/>
  <c r="I35" i="1"/>
  <c r="I27" i="1"/>
  <c r="I15" i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2">
    <metadataType name="XLDAPR" minSupportedVersion="120000" copy="1" pasteAll="1" pasteValues="1" merge="1" splitFirst="1" rowColShift="1" clearFormats="1" clearComments="1" assign="1" coerce="1" cellMeta="1"/>
    <metadataType name="XLRICHVALUE" minSupportedVersion="120000" copy="1" pasteAll="1" pasteValues="1" merge="1" splitFirst="1" rowColShift="1" clearFormats="1" clearComments="1" assign="1" coerce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futureMetadata name="XLRICHVALUE" count="121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  <bk>
      <extLst>
        <ext uri="{3e2802c4-a4d2-4d8b-9148-e3be6c30e623}">
          <xlrd:rvb i="2"/>
        </ext>
      </extLst>
    </bk>
    <bk>
      <extLst>
        <ext uri="{3e2802c4-a4d2-4d8b-9148-e3be6c30e623}">
          <xlrd:rvb i="3"/>
        </ext>
      </extLst>
    </bk>
    <bk>
      <extLst>
        <ext uri="{3e2802c4-a4d2-4d8b-9148-e3be6c30e623}">
          <xlrd:rvb i="4"/>
        </ext>
      </extLst>
    </bk>
    <bk>
      <extLst>
        <ext uri="{3e2802c4-a4d2-4d8b-9148-e3be6c30e623}">
          <xlrd:rvb i="5"/>
        </ext>
      </extLst>
    </bk>
    <bk>
      <extLst>
        <ext uri="{3e2802c4-a4d2-4d8b-9148-e3be6c30e623}">
          <xlrd:rvb i="6"/>
        </ext>
      </extLst>
    </bk>
    <bk>
      <extLst>
        <ext uri="{3e2802c4-a4d2-4d8b-9148-e3be6c30e623}">
          <xlrd:rvb i="7"/>
        </ext>
      </extLst>
    </bk>
    <bk>
      <extLst>
        <ext uri="{3e2802c4-a4d2-4d8b-9148-e3be6c30e623}">
          <xlrd:rvb i="8"/>
        </ext>
      </extLst>
    </bk>
    <bk>
      <extLst>
        <ext uri="{3e2802c4-a4d2-4d8b-9148-e3be6c30e623}">
          <xlrd:rvb i="9"/>
        </ext>
      </extLst>
    </bk>
    <bk>
      <extLst>
        <ext uri="{3e2802c4-a4d2-4d8b-9148-e3be6c30e623}">
          <xlrd:rvb i="10"/>
        </ext>
      </extLst>
    </bk>
    <bk>
      <extLst>
        <ext uri="{3e2802c4-a4d2-4d8b-9148-e3be6c30e623}">
          <xlrd:rvb i="11"/>
        </ext>
      </extLst>
    </bk>
    <bk>
      <extLst>
        <ext uri="{3e2802c4-a4d2-4d8b-9148-e3be6c30e623}">
          <xlrd:rvb i="12"/>
        </ext>
      </extLst>
    </bk>
    <bk>
      <extLst>
        <ext uri="{3e2802c4-a4d2-4d8b-9148-e3be6c30e623}">
          <xlrd:rvb i="13"/>
        </ext>
      </extLst>
    </bk>
    <bk>
      <extLst>
        <ext uri="{3e2802c4-a4d2-4d8b-9148-e3be6c30e623}">
          <xlrd:rvb i="14"/>
        </ext>
      </extLst>
    </bk>
    <bk>
      <extLst>
        <ext uri="{3e2802c4-a4d2-4d8b-9148-e3be6c30e623}">
          <xlrd:rvb i="15"/>
        </ext>
      </extLst>
    </bk>
    <bk>
      <extLst>
        <ext uri="{3e2802c4-a4d2-4d8b-9148-e3be6c30e623}">
          <xlrd:rvb i="16"/>
        </ext>
      </extLst>
    </bk>
    <bk>
      <extLst>
        <ext uri="{3e2802c4-a4d2-4d8b-9148-e3be6c30e623}">
          <xlrd:rvb i="17"/>
        </ext>
      </extLst>
    </bk>
    <bk>
      <extLst>
        <ext uri="{3e2802c4-a4d2-4d8b-9148-e3be6c30e623}">
          <xlrd:rvb i="18"/>
        </ext>
      </extLst>
    </bk>
    <bk>
      <extLst>
        <ext uri="{3e2802c4-a4d2-4d8b-9148-e3be6c30e623}">
          <xlrd:rvb i="19"/>
        </ext>
      </extLst>
    </bk>
    <bk>
      <extLst>
        <ext uri="{3e2802c4-a4d2-4d8b-9148-e3be6c30e623}">
          <xlrd:rvb i="20"/>
        </ext>
      </extLst>
    </bk>
    <bk>
      <extLst>
        <ext uri="{3e2802c4-a4d2-4d8b-9148-e3be6c30e623}">
          <xlrd:rvb i="21"/>
        </ext>
      </extLst>
    </bk>
    <bk>
      <extLst>
        <ext uri="{3e2802c4-a4d2-4d8b-9148-e3be6c30e623}">
          <xlrd:rvb i="22"/>
        </ext>
      </extLst>
    </bk>
    <bk>
      <extLst>
        <ext uri="{3e2802c4-a4d2-4d8b-9148-e3be6c30e623}">
          <xlrd:rvb i="23"/>
        </ext>
      </extLst>
    </bk>
    <bk>
      <extLst>
        <ext uri="{3e2802c4-a4d2-4d8b-9148-e3be6c30e623}">
          <xlrd:rvb i="24"/>
        </ext>
      </extLst>
    </bk>
    <bk>
      <extLst>
        <ext uri="{3e2802c4-a4d2-4d8b-9148-e3be6c30e623}">
          <xlrd:rvb i="25"/>
        </ext>
      </extLst>
    </bk>
    <bk>
      <extLst>
        <ext uri="{3e2802c4-a4d2-4d8b-9148-e3be6c30e623}">
          <xlrd:rvb i="26"/>
        </ext>
      </extLst>
    </bk>
    <bk>
      <extLst>
        <ext uri="{3e2802c4-a4d2-4d8b-9148-e3be6c30e623}">
          <xlrd:rvb i="27"/>
        </ext>
      </extLst>
    </bk>
    <bk>
      <extLst>
        <ext uri="{3e2802c4-a4d2-4d8b-9148-e3be6c30e623}">
          <xlrd:rvb i="28"/>
        </ext>
      </extLst>
    </bk>
    <bk>
      <extLst>
        <ext uri="{3e2802c4-a4d2-4d8b-9148-e3be6c30e623}">
          <xlrd:rvb i="29"/>
        </ext>
      </extLst>
    </bk>
    <bk>
      <extLst>
        <ext uri="{3e2802c4-a4d2-4d8b-9148-e3be6c30e623}">
          <xlrd:rvb i="30"/>
        </ext>
      </extLst>
    </bk>
    <bk>
      <extLst>
        <ext uri="{3e2802c4-a4d2-4d8b-9148-e3be6c30e623}">
          <xlrd:rvb i="31"/>
        </ext>
      </extLst>
    </bk>
    <bk>
      <extLst>
        <ext uri="{3e2802c4-a4d2-4d8b-9148-e3be6c30e623}">
          <xlrd:rvb i="32"/>
        </ext>
      </extLst>
    </bk>
    <bk>
      <extLst>
        <ext uri="{3e2802c4-a4d2-4d8b-9148-e3be6c30e623}">
          <xlrd:rvb i="33"/>
        </ext>
      </extLst>
    </bk>
    <bk>
      <extLst>
        <ext uri="{3e2802c4-a4d2-4d8b-9148-e3be6c30e623}">
          <xlrd:rvb i="34"/>
        </ext>
      </extLst>
    </bk>
    <bk>
      <extLst>
        <ext uri="{3e2802c4-a4d2-4d8b-9148-e3be6c30e623}">
          <xlrd:rvb i="35"/>
        </ext>
      </extLst>
    </bk>
    <bk>
      <extLst>
        <ext uri="{3e2802c4-a4d2-4d8b-9148-e3be6c30e623}">
          <xlrd:rvb i="36"/>
        </ext>
      </extLst>
    </bk>
    <bk>
      <extLst>
        <ext uri="{3e2802c4-a4d2-4d8b-9148-e3be6c30e623}">
          <xlrd:rvb i="37"/>
        </ext>
      </extLst>
    </bk>
    <bk>
      <extLst>
        <ext uri="{3e2802c4-a4d2-4d8b-9148-e3be6c30e623}">
          <xlrd:rvb i="38"/>
        </ext>
      </extLst>
    </bk>
    <bk>
      <extLst>
        <ext uri="{3e2802c4-a4d2-4d8b-9148-e3be6c30e623}">
          <xlrd:rvb i="39"/>
        </ext>
      </extLst>
    </bk>
    <bk>
      <extLst>
        <ext uri="{3e2802c4-a4d2-4d8b-9148-e3be6c30e623}">
          <xlrd:rvb i="40"/>
        </ext>
      </extLst>
    </bk>
    <bk>
      <extLst>
        <ext uri="{3e2802c4-a4d2-4d8b-9148-e3be6c30e623}">
          <xlrd:rvb i="41"/>
        </ext>
      </extLst>
    </bk>
    <bk>
      <extLst>
        <ext uri="{3e2802c4-a4d2-4d8b-9148-e3be6c30e623}">
          <xlrd:rvb i="42"/>
        </ext>
      </extLst>
    </bk>
    <bk>
      <extLst>
        <ext uri="{3e2802c4-a4d2-4d8b-9148-e3be6c30e623}">
          <xlrd:rvb i="43"/>
        </ext>
      </extLst>
    </bk>
    <bk>
      <extLst>
        <ext uri="{3e2802c4-a4d2-4d8b-9148-e3be6c30e623}">
          <xlrd:rvb i="44"/>
        </ext>
      </extLst>
    </bk>
    <bk>
      <extLst>
        <ext uri="{3e2802c4-a4d2-4d8b-9148-e3be6c30e623}">
          <xlrd:rvb i="45"/>
        </ext>
      </extLst>
    </bk>
    <bk>
      <extLst>
        <ext uri="{3e2802c4-a4d2-4d8b-9148-e3be6c30e623}">
          <xlrd:rvb i="46"/>
        </ext>
      </extLst>
    </bk>
    <bk>
      <extLst>
        <ext uri="{3e2802c4-a4d2-4d8b-9148-e3be6c30e623}">
          <xlrd:rvb i="47"/>
        </ext>
      </extLst>
    </bk>
    <bk>
      <extLst>
        <ext uri="{3e2802c4-a4d2-4d8b-9148-e3be6c30e623}">
          <xlrd:rvb i="48"/>
        </ext>
      </extLst>
    </bk>
    <bk>
      <extLst>
        <ext uri="{3e2802c4-a4d2-4d8b-9148-e3be6c30e623}">
          <xlrd:rvb i="49"/>
        </ext>
      </extLst>
    </bk>
    <bk>
      <extLst>
        <ext uri="{3e2802c4-a4d2-4d8b-9148-e3be6c30e623}">
          <xlrd:rvb i="50"/>
        </ext>
      </extLst>
    </bk>
    <bk>
      <extLst>
        <ext uri="{3e2802c4-a4d2-4d8b-9148-e3be6c30e623}">
          <xlrd:rvb i="51"/>
        </ext>
      </extLst>
    </bk>
    <bk>
      <extLst>
        <ext uri="{3e2802c4-a4d2-4d8b-9148-e3be6c30e623}">
          <xlrd:rvb i="52"/>
        </ext>
      </extLst>
    </bk>
    <bk>
      <extLst>
        <ext uri="{3e2802c4-a4d2-4d8b-9148-e3be6c30e623}">
          <xlrd:rvb i="53"/>
        </ext>
      </extLst>
    </bk>
    <bk>
      <extLst>
        <ext uri="{3e2802c4-a4d2-4d8b-9148-e3be6c30e623}">
          <xlrd:rvb i="54"/>
        </ext>
      </extLst>
    </bk>
    <bk>
      <extLst>
        <ext uri="{3e2802c4-a4d2-4d8b-9148-e3be6c30e623}">
          <xlrd:rvb i="55"/>
        </ext>
      </extLst>
    </bk>
    <bk>
      <extLst>
        <ext uri="{3e2802c4-a4d2-4d8b-9148-e3be6c30e623}">
          <xlrd:rvb i="56"/>
        </ext>
      </extLst>
    </bk>
    <bk>
      <extLst>
        <ext uri="{3e2802c4-a4d2-4d8b-9148-e3be6c30e623}">
          <xlrd:rvb i="57"/>
        </ext>
      </extLst>
    </bk>
    <bk>
      <extLst>
        <ext uri="{3e2802c4-a4d2-4d8b-9148-e3be6c30e623}">
          <xlrd:rvb i="58"/>
        </ext>
      </extLst>
    </bk>
    <bk>
      <extLst>
        <ext uri="{3e2802c4-a4d2-4d8b-9148-e3be6c30e623}">
          <xlrd:rvb i="59"/>
        </ext>
      </extLst>
    </bk>
    <bk>
      <extLst>
        <ext uri="{3e2802c4-a4d2-4d8b-9148-e3be6c30e623}">
          <xlrd:rvb i="60"/>
        </ext>
      </extLst>
    </bk>
    <bk>
      <extLst>
        <ext uri="{3e2802c4-a4d2-4d8b-9148-e3be6c30e623}">
          <xlrd:rvb i="61"/>
        </ext>
      </extLst>
    </bk>
    <bk>
      <extLst>
        <ext uri="{3e2802c4-a4d2-4d8b-9148-e3be6c30e623}">
          <xlrd:rvb i="62"/>
        </ext>
      </extLst>
    </bk>
    <bk>
      <extLst>
        <ext uri="{3e2802c4-a4d2-4d8b-9148-e3be6c30e623}">
          <xlrd:rvb i="63"/>
        </ext>
      </extLst>
    </bk>
    <bk>
      <extLst>
        <ext uri="{3e2802c4-a4d2-4d8b-9148-e3be6c30e623}">
          <xlrd:rvb i="64"/>
        </ext>
      </extLst>
    </bk>
    <bk>
      <extLst>
        <ext uri="{3e2802c4-a4d2-4d8b-9148-e3be6c30e623}">
          <xlrd:rvb i="65"/>
        </ext>
      </extLst>
    </bk>
    <bk>
      <extLst>
        <ext uri="{3e2802c4-a4d2-4d8b-9148-e3be6c30e623}">
          <xlrd:rvb i="66"/>
        </ext>
      </extLst>
    </bk>
    <bk>
      <extLst>
        <ext uri="{3e2802c4-a4d2-4d8b-9148-e3be6c30e623}">
          <xlrd:rvb i="67"/>
        </ext>
      </extLst>
    </bk>
    <bk>
      <extLst>
        <ext uri="{3e2802c4-a4d2-4d8b-9148-e3be6c30e623}">
          <xlrd:rvb i="68"/>
        </ext>
      </extLst>
    </bk>
    <bk>
      <extLst>
        <ext uri="{3e2802c4-a4d2-4d8b-9148-e3be6c30e623}">
          <xlrd:rvb i="69"/>
        </ext>
      </extLst>
    </bk>
    <bk>
      <extLst>
        <ext uri="{3e2802c4-a4d2-4d8b-9148-e3be6c30e623}">
          <xlrd:rvb i="70"/>
        </ext>
      </extLst>
    </bk>
    <bk>
      <extLst>
        <ext uri="{3e2802c4-a4d2-4d8b-9148-e3be6c30e623}">
          <xlrd:rvb i="71"/>
        </ext>
      </extLst>
    </bk>
    <bk>
      <extLst>
        <ext uri="{3e2802c4-a4d2-4d8b-9148-e3be6c30e623}">
          <xlrd:rvb i="72"/>
        </ext>
      </extLst>
    </bk>
    <bk>
      <extLst>
        <ext uri="{3e2802c4-a4d2-4d8b-9148-e3be6c30e623}">
          <xlrd:rvb i="73"/>
        </ext>
      </extLst>
    </bk>
    <bk>
      <extLst>
        <ext uri="{3e2802c4-a4d2-4d8b-9148-e3be6c30e623}">
          <xlrd:rvb i="74"/>
        </ext>
      </extLst>
    </bk>
    <bk>
      <extLst>
        <ext uri="{3e2802c4-a4d2-4d8b-9148-e3be6c30e623}">
          <xlrd:rvb i="75"/>
        </ext>
      </extLst>
    </bk>
    <bk>
      <extLst>
        <ext uri="{3e2802c4-a4d2-4d8b-9148-e3be6c30e623}">
          <xlrd:rvb i="76"/>
        </ext>
      </extLst>
    </bk>
    <bk>
      <extLst>
        <ext uri="{3e2802c4-a4d2-4d8b-9148-e3be6c30e623}">
          <xlrd:rvb i="77"/>
        </ext>
      </extLst>
    </bk>
    <bk>
      <extLst>
        <ext uri="{3e2802c4-a4d2-4d8b-9148-e3be6c30e623}">
          <xlrd:rvb i="78"/>
        </ext>
      </extLst>
    </bk>
    <bk>
      <extLst>
        <ext uri="{3e2802c4-a4d2-4d8b-9148-e3be6c30e623}">
          <xlrd:rvb i="79"/>
        </ext>
      </extLst>
    </bk>
    <bk>
      <extLst>
        <ext uri="{3e2802c4-a4d2-4d8b-9148-e3be6c30e623}">
          <xlrd:rvb i="80"/>
        </ext>
      </extLst>
    </bk>
    <bk>
      <extLst>
        <ext uri="{3e2802c4-a4d2-4d8b-9148-e3be6c30e623}">
          <xlrd:rvb i="81"/>
        </ext>
      </extLst>
    </bk>
    <bk>
      <extLst>
        <ext uri="{3e2802c4-a4d2-4d8b-9148-e3be6c30e623}">
          <xlrd:rvb i="82"/>
        </ext>
      </extLst>
    </bk>
    <bk>
      <extLst>
        <ext uri="{3e2802c4-a4d2-4d8b-9148-e3be6c30e623}">
          <xlrd:rvb i="83"/>
        </ext>
      </extLst>
    </bk>
    <bk>
      <extLst>
        <ext uri="{3e2802c4-a4d2-4d8b-9148-e3be6c30e623}">
          <xlrd:rvb i="84"/>
        </ext>
      </extLst>
    </bk>
    <bk>
      <extLst>
        <ext uri="{3e2802c4-a4d2-4d8b-9148-e3be6c30e623}">
          <xlrd:rvb i="85"/>
        </ext>
      </extLst>
    </bk>
    <bk>
      <extLst>
        <ext uri="{3e2802c4-a4d2-4d8b-9148-e3be6c30e623}">
          <xlrd:rvb i="86"/>
        </ext>
      </extLst>
    </bk>
    <bk>
      <extLst>
        <ext uri="{3e2802c4-a4d2-4d8b-9148-e3be6c30e623}">
          <xlrd:rvb i="87"/>
        </ext>
      </extLst>
    </bk>
    <bk>
      <extLst>
        <ext uri="{3e2802c4-a4d2-4d8b-9148-e3be6c30e623}">
          <xlrd:rvb i="88"/>
        </ext>
      </extLst>
    </bk>
    <bk>
      <extLst>
        <ext uri="{3e2802c4-a4d2-4d8b-9148-e3be6c30e623}">
          <xlrd:rvb i="89"/>
        </ext>
      </extLst>
    </bk>
    <bk>
      <extLst>
        <ext uri="{3e2802c4-a4d2-4d8b-9148-e3be6c30e623}">
          <xlrd:rvb i="90"/>
        </ext>
      </extLst>
    </bk>
    <bk>
      <extLst>
        <ext uri="{3e2802c4-a4d2-4d8b-9148-e3be6c30e623}">
          <xlrd:rvb i="91"/>
        </ext>
      </extLst>
    </bk>
    <bk>
      <extLst>
        <ext uri="{3e2802c4-a4d2-4d8b-9148-e3be6c30e623}">
          <xlrd:rvb i="92"/>
        </ext>
      </extLst>
    </bk>
    <bk>
      <extLst>
        <ext uri="{3e2802c4-a4d2-4d8b-9148-e3be6c30e623}">
          <xlrd:rvb i="93"/>
        </ext>
      </extLst>
    </bk>
    <bk>
      <extLst>
        <ext uri="{3e2802c4-a4d2-4d8b-9148-e3be6c30e623}">
          <xlrd:rvb i="94"/>
        </ext>
      </extLst>
    </bk>
    <bk>
      <extLst>
        <ext uri="{3e2802c4-a4d2-4d8b-9148-e3be6c30e623}">
          <xlrd:rvb i="95"/>
        </ext>
      </extLst>
    </bk>
    <bk>
      <extLst>
        <ext uri="{3e2802c4-a4d2-4d8b-9148-e3be6c30e623}">
          <xlrd:rvb i="96"/>
        </ext>
      </extLst>
    </bk>
    <bk>
      <extLst>
        <ext uri="{3e2802c4-a4d2-4d8b-9148-e3be6c30e623}">
          <xlrd:rvb i="97"/>
        </ext>
      </extLst>
    </bk>
    <bk>
      <extLst>
        <ext uri="{3e2802c4-a4d2-4d8b-9148-e3be6c30e623}">
          <xlrd:rvb i="98"/>
        </ext>
      </extLst>
    </bk>
    <bk>
      <extLst>
        <ext uri="{3e2802c4-a4d2-4d8b-9148-e3be6c30e623}">
          <xlrd:rvb i="99"/>
        </ext>
      </extLst>
    </bk>
    <bk>
      <extLst>
        <ext uri="{3e2802c4-a4d2-4d8b-9148-e3be6c30e623}">
          <xlrd:rvb i="100"/>
        </ext>
      </extLst>
    </bk>
    <bk>
      <extLst>
        <ext uri="{3e2802c4-a4d2-4d8b-9148-e3be6c30e623}">
          <xlrd:rvb i="101"/>
        </ext>
      </extLst>
    </bk>
    <bk>
      <extLst>
        <ext uri="{3e2802c4-a4d2-4d8b-9148-e3be6c30e623}">
          <xlrd:rvb i="102"/>
        </ext>
      </extLst>
    </bk>
    <bk>
      <extLst>
        <ext uri="{3e2802c4-a4d2-4d8b-9148-e3be6c30e623}">
          <xlrd:rvb i="103"/>
        </ext>
      </extLst>
    </bk>
    <bk>
      <extLst>
        <ext uri="{3e2802c4-a4d2-4d8b-9148-e3be6c30e623}">
          <xlrd:rvb i="104"/>
        </ext>
      </extLst>
    </bk>
    <bk>
      <extLst>
        <ext uri="{3e2802c4-a4d2-4d8b-9148-e3be6c30e623}">
          <xlrd:rvb i="105"/>
        </ext>
      </extLst>
    </bk>
    <bk>
      <extLst>
        <ext uri="{3e2802c4-a4d2-4d8b-9148-e3be6c30e623}">
          <xlrd:rvb i="106"/>
        </ext>
      </extLst>
    </bk>
    <bk>
      <extLst>
        <ext uri="{3e2802c4-a4d2-4d8b-9148-e3be6c30e623}">
          <xlrd:rvb i="107"/>
        </ext>
      </extLst>
    </bk>
    <bk>
      <extLst>
        <ext uri="{3e2802c4-a4d2-4d8b-9148-e3be6c30e623}">
          <xlrd:rvb i="108"/>
        </ext>
      </extLst>
    </bk>
    <bk>
      <extLst>
        <ext uri="{3e2802c4-a4d2-4d8b-9148-e3be6c30e623}">
          <xlrd:rvb i="109"/>
        </ext>
      </extLst>
    </bk>
    <bk>
      <extLst>
        <ext uri="{3e2802c4-a4d2-4d8b-9148-e3be6c30e623}">
          <xlrd:rvb i="110"/>
        </ext>
      </extLst>
    </bk>
    <bk>
      <extLst>
        <ext uri="{3e2802c4-a4d2-4d8b-9148-e3be6c30e623}">
          <xlrd:rvb i="111"/>
        </ext>
      </extLst>
    </bk>
    <bk>
      <extLst>
        <ext uri="{3e2802c4-a4d2-4d8b-9148-e3be6c30e623}">
          <xlrd:rvb i="112"/>
        </ext>
      </extLst>
    </bk>
    <bk>
      <extLst>
        <ext uri="{3e2802c4-a4d2-4d8b-9148-e3be6c30e623}">
          <xlrd:rvb i="113"/>
        </ext>
      </extLst>
    </bk>
    <bk>
      <extLst>
        <ext uri="{3e2802c4-a4d2-4d8b-9148-e3be6c30e623}">
          <xlrd:rvb i="114"/>
        </ext>
      </extLst>
    </bk>
    <bk>
      <extLst>
        <ext uri="{3e2802c4-a4d2-4d8b-9148-e3be6c30e623}">
          <xlrd:rvb i="115"/>
        </ext>
      </extLst>
    </bk>
    <bk>
      <extLst>
        <ext uri="{3e2802c4-a4d2-4d8b-9148-e3be6c30e623}">
          <xlrd:rvb i="116"/>
        </ext>
      </extLst>
    </bk>
    <bk>
      <extLst>
        <ext uri="{3e2802c4-a4d2-4d8b-9148-e3be6c30e623}">
          <xlrd:rvb i="117"/>
        </ext>
      </extLst>
    </bk>
    <bk>
      <extLst>
        <ext uri="{3e2802c4-a4d2-4d8b-9148-e3be6c30e623}">
          <xlrd:rvb i="118"/>
        </ext>
      </extLst>
    </bk>
    <bk>
      <extLst>
        <ext uri="{3e2802c4-a4d2-4d8b-9148-e3be6c30e623}">
          <xlrd:rvb i="119"/>
        </ext>
      </extLst>
    </bk>
    <bk>
      <extLst>
        <ext uri="{3e2802c4-a4d2-4d8b-9148-e3be6c30e623}">
          <xlrd:rvb i="120"/>
        </ext>
      </extLst>
    </bk>
  </futureMetadata>
  <cellMetadata count="1">
    <bk>
      <rc t="1" v="0"/>
    </bk>
  </cellMetadata>
  <valueMetadata count="121">
    <bk>
      <rc t="2" v="0"/>
    </bk>
    <bk>
      <rc t="2" v="1"/>
    </bk>
    <bk>
      <rc t="2" v="2"/>
    </bk>
    <bk>
      <rc t="2" v="3"/>
    </bk>
    <bk>
      <rc t="2" v="4"/>
    </bk>
    <bk>
      <rc t="2" v="5"/>
    </bk>
    <bk>
      <rc t="2" v="6"/>
    </bk>
    <bk>
      <rc t="2" v="7"/>
    </bk>
    <bk>
      <rc t="2" v="8"/>
    </bk>
    <bk>
      <rc t="2" v="9"/>
    </bk>
    <bk>
      <rc t="2" v="10"/>
    </bk>
    <bk>
      <rc t="2" v="11"/>
    </bk>
    <bk>
      <rc t="2" v="12"/>
    </bk>
    <bk>
      <rc t="2" v="13"/>
    </bk>
    <bk>
      <rc t="2" v="14"/>
    </bk>
    <bk>
      <rc t="2" v="15"/>
    </bk>
    <bk>
      <rc t="2" v="16"/>
    </bk>
    <bk>
      <rc t="2" v="17"/>
    </bk>
    <bk>
      <rc t="2" v="18"/>
    </bk>
    <bk>
      <rc t="2" v="19"/>
    </bk>
    <bk>
      <rc t="2" v="20"/>
    </bk>
    <bk>
      <rc t="2" v="21"/>
    </bk>
    <bk>
      <rc t="2" v="22"/>
    </bk>
    <bk>
      <rc t="2" v="23"/>
    </bk>
    <bk>
      <rc t="2" v="24"/>
    </bk>
    <bk>
      <rc t="2" v="25"/>
    </bk>
    <bk>
      <rc t="2" v="26"/>
    </bk>
    <bk>
      <rc t="2" v="27"/>
    </bk>
    <bk>
      <rc t="2" v="28"/>
    </bk>
    <bk>
      <rc t="2" v="29"/>
    </bk>
    <bk>
      <rc t="2" v="30"/>
    </bk>
    <bk>
      <rc t="2" v="31"/>
    </bk>
    <bk>
      <rc t="2" v="32"/>
    </bk>
    <bk>
      <rc t="2" v="33"/>
    </bk>
    <bk>
      <rc t="2" v="34"/>
    </bk>
    <bk>
      <rc t="2" v="35"/>
    </bk>
    <bk>
      <rc t="2" v="36"/>
    </bk>
    <bk>
      <rc t="2" v="37"/>
    </bk>
    <bk>
      <rc t="2" v="38"/>
    </bk>
    <bk>
      <rc t="2" v="39"/>
    </bk>
    <bk>
      <rc t="2" v="40"/>
    </bk>
    <bk>
      <rc t="2" v="41"/>
    </bk>
    <bk>
      <rc t="2" v="42"/>
    </bk>
    <bk>
      <rc t="2" v="43"/>
    </bk>
    <bk>
      <rc t="2" v="44"/>
    </bk>
    <bk>
      <rc t="2" v="45"/>
    </bk>
    <bk>
      <rc t="2" v="46"/>
    </bk>
    <bk>
      <rc t="2" v="47"/>
    </bk>
    <bk>
      <rc t="2" v="48"/>
    </bk>
    <bk>
      <rc t="2" v="49"/>
    </bk>
    <bk>
      <rc t="2" v="50"/>
    </bk>
    <bk>
      <rc t="2" v="51"/>
    </bk>
    <bk>
      <rc t="2" v="52"/>
    </bk>
    <bk>
      <rc t="2" v="53"/>
    </bk>
    <bk>
      <rc t="2" v="54"/>
    </bk>
    <bk>
      <rc t="2" v="55"/>
    </bk>
    <bk>
      <rc t="2" v="56"/>
    </bk>
    <bk>
      <rc t="2" v="57"/>
    </bk>
    <bk>
      <rc t="2" v="58"/>
    </bk>
    <bk>
      <rc t="2" v="59"/>
    </bk>
    <bk>
      <rc t="2" v="60"/>
    </bk>
    <bk>
      <rc t="2" v="61"/>
    </bk>
    <bk>
      <rc t="2" v="62"/>
    </bk>
    <bk>
      <rc t="2" v="63"/>
    </bk>
    <bk>
      <rc t="2" v="64"/>
    </bk>
    <bk>
      <rc t="2" v="65"/>
    </bk>
    <bk>
      <rc t="2" v="66"/>
    </bk>
    <bk>
      <rc t="2" v="67"/>
    </bk>
    <bk>
      <rc t="2" v="68"/>
    </bk>
    <bk>
      <rc t="2" v="69"/>
    </bk>
    <bk>
      <rc t="2" v="70"/>
    </bk>
    <bk>
      <rc t="2" v="71"/>
    </bk>
    <bk>
      <rc t="2" v="72"/>
    </bk>
    <bk>
      <rc t="2" v="73"/>
    </bk>
    <bk>
      <rc t="2" v="74"/>
    </bk>
    <bk>
      <rc t="2" v="75"/>
    </bk>
    <bk>
      <rc t="2" v="76"/>
    </bk>
    <bk>
      <rc t="2" v="77"/>
    </bk>
    <bk>
      <rc t="2" v="78"/>
    </bk>
    <bk>
      <rc t="2" v="79"/>
    </bk>
    <bk>
      <rc t="2" v="80"/>
    </bk>
    <bk>
      <rc t="2" v="81"/>
    </bk>
    <bk>
      <rc t="2" v="82"/>
    </bk>
    <bk>
      <rc t="2" v="83"/>
    </bk>
    <bk>
      <rc t="2" v="84"/>
    </bk>
    <bk>
      <rc t="2" v="85"/>
    </bk>
    <bk>
      <rc t="2" v="86"/>
    </bk>
    <bk>
      <rc t="2" v="87"/>
    </bk>
    <bk>
      <rc t="2" v="88"/>
    </bk>
    <bk>
      <rc t="2" v="89"/>
    </bk>
    <bk>
      <rc t="2" v="90"/>
    </bk>
    <bk>
      <rc t="2" v="91"/>
    </bk>
    <bk>
      <rc t="2" v="92"/>
    </bk>
    <bk>
      <rc t="2" v="93"/>
    </bk>
    <bk>
      <rc t="2" v="94"/>
    </bk>
    <bk>
      <rc t="2" v="95"/>
    </bk>
    <bk>
      <rc t="2" v="96"/>
    </bk>
    <bk>
      <rc t="2" v="97"/>
    </bk>
    <bk>
      <rc t="2" v="98"/>
    </bk>
    <bk>
      <rc t="2" v="99"/>
    </bk>
    <bk>
      <rc t="2" v="100"/>
    </bk>
    <bk>
      <rc t="2" v="101"/>
    </bk>
    <bk>
      <rc t="2" v="102"/>
    </bk>
    <bk>
      <rc t="2" v="103"/>
    </bk>
    <bk>
      <rc t="2" v="104"/>
    </bk>
    <bk>
      <rc t="2" v="105"/>
    </bk>
    <bk>
      <rc t="2" v="106"/>
    </bk>
    <bk>
      <rc t="2" v="107"/>
    </bk>
    <bk>
      <rc t="2" v="108"/>
    </bk>
    <bk>
      <rc t="2" v="109"/>
    </bk>
    <bk>
      <rc t="2" v="110"/>
    </bk>
    <bk>
      <rc t="2" v="111"/>
    </bk>
    <bk>
      <rc t="2" v="112"/>
    </bk>
    <bk>
      <rc t="2" v="113"/>
    </bk>
    <bk>
      <rc t="2" v="114"/>
    </bk>
    <bk>
      <rc t="2" v="115"/>
    </bk>
    <bk>
      <rc t="2" v="116"/>
    </bk>
    <bk>
      <rc t="2" v="117"/>
    </bk>
    <bk>
      <rc t="2" v="118"/>
    </bk>
    <bk>
      <rc t="2" v="119"/>
    </bk>
    <bk>
      <rc t="2" v="120"/>
    </bk>
  </valueMetadata>
</metadata>
</file>

<file path=xl/sharedStrings.xml><?xml version="1.0" encoding="utf-8"?>
<sst xmlns="http://schemas.openxmlformats.org/spreadsheetml/2006/main" count="35" uniqueCount="32">
  <si>
    <t>Date</t>
  </si>
  <si>
    <t>Returns</t>
  </si>
  <si>
    <t>Rf %</t>
  </si>
  <si>
    <t>SUMMARY OUTPUT</t>
  </si>
  <si>
    <t>Regression Statistics</t>
  </si>
  <si>
    <t>Multiple R</t>
  </si>
  <si>
    <t>R Square</t>
  </si>
  <si>
    <t>Adjusted R Square</t>
  </si>
  <si>
    <t>Standard Error</t>
  </si>
  <si>
    <t>Observations</t>
  </si>
  <si>
    <t>ANOVA</t>
  </si>
  <si>
    <t>Regression</t>
  </si>
  <si>
    <t>Residual</t>
  </si>
  <si>
    <t>Total</t>
  </si>
  <si>
    <t>Intercept</t>
  </si>
  <si>
    <t>df</t>
  </si>
  <si>
    <t>SS</t>
  </si>
  <si>
    <t>MS</t>
  </si>
  <si>
    <t>F</t>
  </si>
  <si>
    <t>Significance F</t>
  </si>
  <si>
    <t>Coefficients</t>
  </si>
  <si>
    <t>t Stat</t>
  </si>
  <si>
    <t>P-value</t>
  </si>
  <si>
    <t>Lower 95%</t>
  </si>
  <si>
    <t>Upper 95%</t>
  </si>
  <si>
    <t>Lower 95.0%</t>
  </si>
  <si>
    <t>Upper 95.0%</t>
  </si>
  <si>
    <t>X Variable 1</t>
  </si>
  <si>
    <t>Rf</t>
  </si>
  <si>
    <t>JPM</t>
  </si>
  <si>
    <t>IVV</t>
  </si>
  <si>
    <t>Excs Ret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</si>
</sst>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mm\-yy;@"/>
  </numFmts>
  <fonts count="20" x14ac:knownFonts="1">
    <font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8"/>
      <color rgb="FF006100"/>
      <name val="Calibri"/>
      <family val="2"/>
      <scheme val="minor"/>
    </font>
    <font>
      <sz val="18"/>
      <color rgb="FF9C0006"/>
      <name val="Calibri"/>
      <family val="2"/>
      <scheme val="minor"/>
    </font>
    <font>
      <sz val="18"/>
      <color rgb="FF9C6500"/>
      <name val="Calibri"/>
      <family val="2"/>
      <scheme val="minor"/>
    </font>
    <font>
      <sz val="18"/>
      <color rgb="FF3F3F76"/>
      <name val="Calibri"/>
      <family val="2"/>
      <scheme val="minor"/>
    </font>
    <font>
      <b/>
      <sz val="18"/>
      <color rgb="FF3F3F3F"/>
      <name val="Calibri"/>
      <family val="2"/>
      <scheme val="minor"/>
    </font>
    <font>
      <b/>
      <sz val="18"/>
      <color rgb="FFFA7D00"/>
      <name val="Calibri"/>
      <family val="2"/>
      <scheme val="minor"/>
    </font>
    <font>
      <sz val="18"/>
      <color rgb="FFFA7D0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8"/>
      <color rgb="FFFF0000"/>
      <name val="Calibri"/>
      <family val="2"/>
      <scheme val="minor"/>
    </font>
    <font>
      <i/>
      <sz val="18"/>
      <color rgb="FF7F7F7F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0"/>
      <name val="Calibri"/>
      <family val="2"/>
      <scheme val="minor"/>
    </font>
    <font>
      <i/>
      <sz val="18"/>
      <color theme="1"/>
      <name val="Calibri"/>
      <family val="2"/>
      <scheme val="minor"/>
    </font>
    <font>
      <sz val="9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43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9">
    <xf numFmtId="0" fontId="0" fillId="0" borderId="0" xfId="0"/>
    <xf numFmtId="14" fontId="0" fillId="0" borderId="0" xfId="0" applyNumberFormat="1"/>
    <xf numFmtId="0" fontId="16" fillId="0" borderId="0" xfId="0" applyFont="1" applyAlignment="1">
      <alignment horizontal="center"/>
    </xf>
    <xf numFmtId="10" fontId="0" fillId="0" borderId="0" xfId="1" applyNumberFormat="1" applyFont="1"/>
    <xf numFmtId="10" fontId="0" fillId="0" borderId="0" xfId="0" applyNumberFormat="1"/>
    <xf numFmtId="164" fontId="0" fillId="0" borderId="0" xfId="0" applyNumberFormat="1"/>
    <xf numFmtId="0" fontId="0" fillId="0" borderId="10" xfId="0" applyBorder="1"/>
    <xf numFmtId="0" fontId="18" fillId="0" borderId="11" xfId="0" applyFont="1" applyBorder="1" applyAlignment="1">
      <alignment horizontal="center"/>
    </xf>
    <xf numFmtId="0" fontId="18" fillId="0" borderId="11" xfId="0" applyFont="1" applyBorder="1" applyAlignment="1">
      <alignment horizontal="centerContinuous"/>
    </xf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Percent" xfId="1" builtinId="5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13" Type="http://schemas.microsoft.com/office/2017/06/relationships/rdRichValueTypes" Target="richData/rdRichValueTypes.xml"/><Relationship Id="rId3" Type="http://schemas.openxmlformats.org/officeDocument/2006/relationships/theme" Target="theme/theme1.xml"/><Relationship Id="rId7" Type="http://schemas.microsoft.com/office/2017/06/relationships/rdRichValue" Target="richData/rdrichvalue.xml"/><Relationship Id="rId12" Type="http://schemas.microsoft.com/office/2017/06/relationships/rdSupportingPropertyBag" Target="richData/rdsupportingpropertybag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11" Type="http://schemas.microsoft.com/office/2017/06/relationships/rdSupportingPropertyBagStructure" Target="richData/rdsupportingpropertybagstructure.xml"/><Relationship Id="rId5" Type="http://schemas.openxmlformats.org/officeDocument/2006/relationships/sharedStrings" Target="sharedStrings.xml"/><Relationship Id="rId10" Type="http://schemas.microsoft.com/office/2017/06/relationships/richStyles" Target="richData/richStyles.xml"/><Relationship Id="rId4" Type="http://schemas.openxmlformats.org/officeDocument/2006/relationships/styles" Target="styles.xml"/><Relationship Id="rId9" Type="http://schemas.microsoft.com/office/2017/06/relationships/rdArray" Target="richData/rdarray.xml"/><Relationship Id="rId14" Type="http://schemas.openxmlformats.org/officeDocument/2006/relationships/calcChain" Target="calcChain.xml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array.xml><?xml version="1.0" encoding="utf-8"?>
<arrayData xmlns="http://schemas.microsoft.com/office/spreadsheetml/2017/richdata2" count="3">
  <a r="1" c="61">
    <v t="i">0</v>
    <v t="i">31</v>
    <v t="i">62</v>
    <v t="i">91</v>
    <v t="i">122</v>
    <v t="i">152</v>
    <v t="i">183</v>
    <v t="i">213</v>
    <v t="i">244</v>
    <v t="i">275</v>
    <v t="i">305</v>
    <v t="i">336</v>
    <v t="i">366</v>
    <v t="i">397</v>
    <v t="i">428</v>
    <v t="i">456</v>
    <v t="i">487</v>
    <v t="i">517</v>
    <v t="i">548</v>
    <v t="i">578</v>
    <v t="i">609</v>
    <v t="i">640</v>
    <v t="i">670</v>
    <v t="i">701</v>
    <v t="i">731</v>
    <v t="i">762</v>
    <v t="i">793</v>
    <v t="i">821</v>
    <v t="i">852</v>
    <v t="i">882</v>
    <v t="i">913</v>
    <v t="i">943</v>
    <v t="i">974</v>
    <v t="i">1005</v>
    <v t="i">1035</v>
    <v t="i">1066</v>
    <v t="i">1096</v>
    <v t="i">1127</v>
    <v t="i">1158</v>
    <v t="i">1186</v>
    <v t="i">1217</v>
    <v t="i">1247</v>
    <v t="i">1278</v>
    <v t="i">1308</v>
    <v t="i">1339</v>
    <v t="i">1370</v>
    <v t="i">1400</v>
    <v t="i">1431</v>
    <v t="i">1461</v>
    <v t="i">1492</v>
    <v t="i">1523</v>
    <v t="i">1552</v>
    <v t="i">1583</v>
    <v t="i">1613</v>
    <v t="i">1644</v>
    <v t="i">1674</v>
    <v t="i">1705</v>
    <v t="i">1736</v>
    <v t="i">1766</v>
    <v t="i">1797</v>
    <v t="i">1827</v>
  </a>
  <a r="1" c="61">
    <v>139.4</v>
    <v>132.36000000000001</v>
    <v>116.11</v>
    <v>90.03</v>
    <v>95.76</v>
    <v>97.31</v>
    <v>94.06</v>
    <v>96.64</v>
    <v>100.19</v>
    <v>96.27</v>
    <v>98.04</v>
    <v>117.88</v>
    <v>127.07</v>
    <v>128.66999999999999</v>
    <v>147.16999999999999</v>
    <v>152.22999999999999</v>
    <v>153.81</v>
    <v>164.24</v>
    <v>155.54</v>
    <v>151.78</v>
    <v>159.94999999999999</v>
    <v>163.69</v>
    <v>169.89</v>
    <v>158.83000000000001</v>
    <v>158.35</v>
    <v>148.6</v>
    <v>141.80000000000001</v>
    <v>136.32</v>
    <v>119.36</v>
    <v>132.22999999999999</v>
    <v>112.61</v>
    <v>115.36</v>
    <v>113.73</v>
    <v>104.5</v>
    <v>125.88</v>
    <v>138.18</v>
    <v>134.1</v>
    <v>139.96</v>
    <v>143.35</v>
    <v>130.31</v>
    <v>138.24</v>
    <v>135.71</v>
    <v>145.44</v>
    <v>157.96</v>
    <v>146.33000000000001</v>
    <v>145.02000000000001</v>
    <v>139.06</v>
    <v>156.08000000000001</v>
    <v>170.1</v>
    <v>174.36</v>
    <v>186.06</v>
    <v>200.3</v>
    <v>191.74</v>
    <v>202.63</v>
    <v>202.26</v>
    <v>212.8</v>
    <v>224.8</v>
    <v>210.86</v>
    <v>221.92</v>
    <v>249.72</v>
    <v>239.71</v>
  </a>
  <a r="1" c="61">
    <v>323.24</v>
    <v>323.24</v>
    <v>295.91000000000003</v>
    <v>258.39999999999998</v>
    <v>291.16000000000003</v>
    <v>305.18</v>
    <v>309.69</v>
    <v>327.82</v>
    <v>350.77</v>
    <v>336.06</v>
    <v>327.62</v>
    <v>363.32</v>
    <v>375.39</v>
    <v>371.52</v>
    <v>381.77</v>
    <v>397.82</v>
    <v>418.88</v>
    <v>421.65</v>
    <v>429.92</v>
    <v>440.4</v>
    <v>453.71</v>
    <v>430.82</v>
    <v>460.99</v>
    <v>457.63</v>
    <v>476.99</v>
    <v>451.77</v>
    <v>438.72</v>
    <v>453.69</v>
    <v>413.56</v>
    <v>414.87</v>
    <v>379.15</v>
    <v>414.28</v>
    <v>397.18</v>
    <v>358.65</v>
    <v>387.79</v>
    <v>409.32</v>
    <v>384.21</v>
    <v>408.31</v>
    <v>397.97</v>
    <v>411.08</v>
    <v>417.66</v>
    <v>419.43</v>
    <v>445.71</v>
    <v>460.18</v>
    <v>452.69</v>
    <v>429.43</v>
    <v>419.94</v>
    <v>458.42</v>
    <v>477.63</v>
    <v>485.2</v>
    <v>510.45</v>
    <v>525.73</v>
    <v>504.44</v>
    <v>529.96</v>
    <v>547.23</v>
    <v>553.32000000000005</v>
    <v>566.75</v>
    <v>576.82000000000005</v>
    <v>571.24</v>
    <v>605.07000000000005</v>
    <v>588.67999999999995</v>
  </a>
</arrayData>
</file>

<file path=xl/richData/rdrichvalue.xml><?xml version="1.0" encoding="utf-8"?>
<rvData xmlns="http://schemas.microsoft.com/office/spreadsheetml/2017/richdata" count="123">
  <rv s="0">
    <fb>139.4</fb>
    <v>0</v>
  </rv>
  <rv s="0">
    <fb>323.24</fb>
    <v>0</v>
  </rv>
  <rv s="0">
    <fb>132.36000000000001</fb>
    <v>0</v>
  </rv>
  <rv s="0">
    <fb>116.11</fb>
    <v>0</v>
  </rv>
  <rv s="0">
    <fb>295.91000000000003</fb>
    <v>0</v>
  </rv>
  <rv s="0">
    <fb>90.03</fb>
    <v>0</v>
  </rv>
  <rv s="0">
    <fb>258.39999999999998</fb>
    <v>0</v>
  </rv>
  <rv s="0">
    <fb>95.76</fb>
    <v>0</v>
  </rv>
  <rv s="0">
    <fb>291.16000000000003</fb>
    <v>0</v>
  </rv>
  <rv s="0">
    <fb>97.31</fb>
    <v>0</v>
  </rv>
  <rv s="0">
    <fb>305.18</fb>
    <v>0</v>
  </rv>
  <rv s="0">
    <fb>94.06</fb>
    <v>0</v>
  </rv>
  <rv s="0">
    <fb>309.69</fb>
    <v>0</v>
  </rv>
  <rv s="0">
    <fb>96.64</fb>
    <v>0</v>
  </rv>
  <rv s="0">
    <fb>327.82</fb>
    <v>0</v>
  </rv>
  <rv s="0">
    <fb>100.19</fb>
    <v>0</v>
  </rv>
  <rv s="0">
    <fb>350.77</fb>
    <v>0</v>
  </rv>
  <rv s="0">
    <fb>96.27</fb>
    <v>0</v>
  </rv>
  <rv s="0">
    <fb>336.06</fb>
    <v>0</v>
  </rv>
  <rv s="0">
    <fb>98.04</fb>
    <v>0</v>
  </rv>
  <rv s="0">
    <fb>327.62</fb>
    <v>0</v>
  </rv>
  <rv s="0">
    <fb>117.88</fb>
    <v>0</v>
  </rv>
  <rv s="0">
    <fb>363.32</fb>
    <v>0</v>
  </rv>
  <rv s="0">
    <fb>127.07</fb>
    <v>0</v>
  </rv>
  <rv s="0">
    <fb>375.39</fb>
    <v>0</v>
  </rv>
  <rv s="0">
    <fb>128.66999999999999</fb>
    <v>0</v>
  </rv>
  <rv s="0">
    <fb>371.52</fb>
    <v>0</v>
  </rv>
  <rv s="0">
    <fb>147.16999999999999</fb>
    <v>0</v>
  </rv>
  <rv s="0">
    <fb>381.77</fb>
    <v>0</v>
  </rv>
  <rv s="0">
    <fb>152.22999999999999</fb>
    <v>0</v>
  </rv>
  <rv s="0">
    <fb>397.82</fb>
    <v>0</v>
  </rv>
  <rv s="0">
    <fb>153.81</fb>
    <v>0</v>
  </rv>
  <rv s="0">
    <fb>418.88</fb>
    <v>0</v>
  </rv>
  <rv s="0">
    <fb>164.24</fb>
    <v>0</v>
  </rv>
  <rv s="0">
    <fb>421.65</fb>
    <v>0</v>
  </rv>
  <rv s="0">
    <fb>155.54</fb>
    <v>0</v>
  </rv>
  <rv s="0">
    <fb>429.92</fb>
    <v>0</v>
  </rv>
  <rv s="0">
    <fb>151.78</fb>
    <v>0</v>
  </rv>
  <rv s="0">
    <fb>440.4</fb>
    <v>0</v>
  </rv>
  <rv s="0">
    <fb>159.94999999999999</fb>
    <v>0</v>
  </rv>
  <rv s="0">
    <fb>453.71</fb>
    <v>0</v>
  </rv>
  <rv s="0">
    <fb>163.69</fb>
    <v>0</v>
  </rv>
  <rv s="0">
    <fb>430.82</fb>
    <v>0</v>
  </rv>
  <rv s="0">
    <fb>169.89</fb>
    <v>0</v>
  </rv>
  <rv s="0">
    <fb>460.99</fb>
    <v>0</v>
  </rv>
  <rv s="0">
    <fb>158.83000000000001</fb>
    <v>0</v>
  </rv>
  <rv s="0">
    <fb>457.63</fb>
    <v>0</v>
  </rv>
  <rv s="0">
    <fb>158.35</fb>
    <v>0</v>
  </rv>
  <rv s="0">
    <fb>476.99</fb>
    <v>0</v>
  </rv>
  <rv s="0">
    <fb>148.6</fb>
    <v>0</v>
  </rv>
  <rv s="0">
    <fb>451.77</fb>
    <v>0</v>
  </rv>
  <rv s="0">
    <fb>141.80000000000001</fb>
    <v>0</v>
  </rv>
  <rv s="0">
    <fb>438.72</fb>
    <v>0</v>
  </rv>
  <rv s="0">
    <fb>136.32</fb>
    <v>0</v>
  </rv>
  <rv s="0">
    <fb>453.69</fb>
    <v>0</v>
  </rv>
  <rv s="0">
    <fb>119.36</fb>
    <v>0</v>
  </rv>
  <rv s="0">
    <fb>413.56</fb>
    <v>0</v>
  </rv>
  <rv s="0">
    <fb>132.22999999999999</fb>
    <v>0</v>
  </rv>
  <rv s="0">
    <fb>414.87</fb>
    <v>0</v>
  </rv>
  <rv s="0">
    <fb>112.61</fb>
    <v>0</v>
  </rv>
  <rv s="0">
    <fb>379.15</fb>
    <v>0</v>
  </rv>
  <rv s="0">
    <fb>115.36</fb>
    <v>0</v>
  </rv>
  <rv s="0">
    <fb>414.28</fb>
    <v>0</v>
  </rv>
  <rv s="0">
    <fb>113.73</fb>
    <v>0</v>
  </rv>
  <rv s="0">
    <fb>397.18</fb>
    <v>0</v>
  </rv>
  <rv s="0">
    <fb>104.5</fb>
    <v>0</v>
  </rv>
  <rv s="0">
    <fb>358.65</fb>
    <v>0</v>
  </rv>
  <rv s="0">
    <fb>125.88</fb>
    <v>0</v>
  </rv>
  <rv s="0">
    <fb>387.79</fb>
    <v>0</v>
  </rv>
  <rv s="0">
    <fb>138.18</fb>
    <v>0</v>
  </rv>
  <rv s="0">
    <fb>409.32</fb>
    <v>0</v>
  </rv>
  <rv s="0">
    <fb>134.1</fb>
    <v>0</v>
  </rv>
  <rv s="0">
    <fb>384.21</fb>
    <v>0</v>
  </rv>
  <rv s="0">
    <fb>139.96</fb>
    <v>0</v>
  </rv>
  <rv s="0">
    <fb>408.31</fb>
    <v>0</v>
  </rv>
  <rv s="0">
    <fb>143.35</fb>
    <v>0</v>
  </rv>
  <rv s="0">
    <fb>397.97</fb>
    <v>0</v>
  </rv>
  <rv s="0">
    <fb>130.31</fb>
    <v>0</v>
  </rv>
  <rv s="0">
    <fb>411.08</fb>
    <v>0</v>
  </rv>
  <rv s="0">
    <fb>138.24</fb>
    <v>0</v>
  </rv>
  <rv s="0">
    <fb>417.66</fb>
    <v>0</v>
  </rv>
  <rv s="0">
    <fb>135.71</fb>
    <v>0</v>
  </rv>
  <rv s="0">
    <fb>419.43</fb>
    <v>0</v>
  </rv>
  <rv s="0">
    <fb>145.44</fb>
    <v>0</v>
  </rv>
  <rv s="0">
    <fb>445.71</fb>
    <v>0</v>
  </rv>
  <rv s="0">
    <fb>157.96</fb>
    <v>0</v>
  </rv>
  <rv s="0">
    <fb>460.18</fb>
    <v>0</v>
  </rv>
  <rv s="0">
    <fb>146.33000000000001</fb>
    <v>0</v>
  </rv>
  <rv s="0">
    <fb>452.69</fb>
    <v>0</v>
  </rv>
  <rv s="0">
    <fb>145.02000000000001</fb>
    <v>0</v>
  </rv>
  <rv s="0">
    <fb>429.43</fb>
    <v>0</v>
  </rv>
  <rv s="0">
    <fb>139.06</fb>
    <v>0</v>
  </rv>
  <rv s="0">
    <fb>419.94</fb>
    <v>0</v>
  </rv>
  <rv s="0">
    <fb>156.08000000000001</fb>
    <v>0</v>
  </rv>
  <rv s="0">
    <fb>458.42</fb>
    <v>0</v>
  </rv>
  <rv s="0">
    <fb>170.1</fb>
    <v>0</v>
  </rv>
  <rv s="0">
    <fb>477.63</fb>
    <v>0</v>
  </rv>
  <rv s="0">
    <fb>174.36</fb>
    <v>0</v>
  </rv>
  <rv s="0">
    <fb>485.2</fb>
    <v>0</v>
  </rv>
  <rv s="0">
    <fb>186.06</fb>
    <v>0</v>
  </rv>
  <rv s="0">
    <fb>510.45</fb>
    <v>0</v>
  </rv>
  <rv s="0">
    <fb>200.3</fb>
    <v>0</v>
  </rv>
  <rv s="0">
    <fb>525.73</fb>
    <v>0</v>
  </rv>
  <rv s="0">
    <fb>191.74</fb>
    <v>0</v>
  </rv>
  <rv s="0">
    <fb>504.44</fb>
    <v>0</v>
  </rv>
  <rv s="0">
    <fb>202.63</fb>
    <v>0</v>
  </rv>
  <rv s="0">
    <fb>529.96</fb>
    <v>0</v>
  </rv>
  <rv s="0">
    <fb>202.26</fb>
    <v>0</v>
  </rv>
  <rv s="0">
    <fb>547.23</fb>
    <v>0</v>
  </rv>
  <rv s="0">
    <fb>212.8</fb>
    <v>0</v>
  </rv>
  <rv s="0">
    <fb>553.32000000000005</fb>
    <v>0</v>
  </rv>
  <rv s="0">
    <fb>224.8</fb>
    <v>0</v>
  </rv>
  <rv s="0">
    <fb>566.75</fb>
    <v>0</v>
  </rv>
  <rv s="0">
    <fb>210.86</fb>
    <v>0</v>
  </rv>
  <rv s="0">
    <fb>576.82000000000005</fb>
    <v>0</v>
  </rv>
  <rv s="0">
    <fb>221.92</fb>
    <v>0</v>
  </rv>
  <rv s="0">
    <fb>571.24</fb>
    <v>0</v>
  </rv>
  <rv s="0">
    <fb>249.72</fb>
    <v>0</v>
  </rv>
  <rv s="0">
    <fb>605.07000000000005</fb>
    <v>0</v>
  </rv>
  <rv s="0">
    <fb>239.71</fb>
    <v>0</v>
  </rv>
  <rv s="0">
    <fb>588.67999999999995</fb>
    <v>0</v>
  </rv>
  <rv s="1">
    <v>1</v>
    <v>JPM</v>
    <v>Monthly</v>
    <v>43800</v>
    <v>45657</v>
    <v>0</v>
    <v>1</v>
    <v>638712000000000000,638768133867636576,0</v>
    <v>0</v>
    <v>a1waa2</v>
    <v>XNYS:JPM</v>
    <v>1</v>
  </rv>
  <rv s="1">
    <v>1</v>
    <v>IVV</v>
    <v>Monthly</v>
    <v>43800</v>
    <v>45657</v>
    <v>0</v>
    <v>1</v>
    <v>638712000000000000,638768134612854560,0</v>
    <v>0</v>
    <v>a1vwrw</v>
    <v>ARCX:IVV</v>
    <v>2</v>
  </rv>
</rvData>
</file>

<file path=xl/richData/rdrichvaluestructure.xml><?xml version="1.0" encoding="utf-8"?>
<rvStructures xmlns="http://schemas.microsoft.com/office/spreadsheetml/2017/richdata" count="2">
  <s t="_formattednumber">
    <k n="_Format" t="spb"/>
  </s>
  <s t="_stockhistorycache">
    <k n="_Format" t="spb"/>
    <k n="Symbol" t="s"/>
    <k n="Interval" t="s"/>
    <k n="StartDate" t="i"/>
    <k n="EndDate" t="i"/>
    <k n="f1904" t="b"/>
    <k n="fdcompat" t="b"/>
    <k n="etag" t="s"/>
    <k n="Date" t="a"/>
    <k n="EntityId" t="s"/>
    <k n="Instrument" t="s"/>
    <k n="Close" t="a"/>
  </s>
</rvStructures>
</file>

<file path=xl/richData/rdsupportingpropertybag.xml><?xml version="1.0" encoding="utf-8"?>
<supportingPropertyBags xmlns="http://schemas.microsoft.com/office/spreadsheetml/2017/richdata2">
  <spbData count="2">
    <spb s="0">
      <v>1</v>
    </spb>
    <spb s="1">
      <v>2</v>
      <v>1</v>
    </spb>
  </spbData>
</supportingPropertyBags>
</file>

<file path=xl/richData/rdsupportingpropertybagstructure.xml><?xml version="1.0" encoding="utf-8"?>
<spbStructures xmlns="http://schemas.microsoft.com/office/spreadsheetml/2017/richdata2" count="2">
  <s>
    <k n="_Self" t="i"/>
  </s>
  <s>
    <k n="Date" t="i"/>
    <k n="Close" t="i"/>
  </s>
</spbStructures>
</file>

<file path=xl/richData/richStyles.xml><?xml version="1.0" encoding="utf-8"?>
<richStyleSheet xmlns="http://schemas.microsoft.com/office/spreadsheetml/2017/richdata2" xmlns:mc="http://schemas.openxmlformats.org/markup-compatibility/2006" xmlns:x="http://schemas.openxmlformats.org/spreadsheetml/2006/main" mc:Ignorable="x">
  <dxfs count="2">
    <x:dxf>
      <x:numFmt numFmtId="19" formatCode="m/d/yyyy"/>
    </x:dxf>
    <x:dxf>
      <x:numFmt numFmtId="0" formatCode="General"/>
    </x:dxf>
  </dxfs>
  <richProperties>
    <rPr n="NumberFormat" t="s"/>
  </richProperties>
  <richStyles>
    <rSty dxfid="1">
      <rpv i="0">_([$$-en-US]* #,##0.00_);_([$$-en-US]* (#,##0.00);_([$$-en-US]* "-"??_);_(@_)</rpv>
    </rSty>
    <rSty dxfid="0"/>
  </richStyles>
</richStyleShee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2"/>
  <sheetViews>
    <sheetView tabSelected="1" workbookViewId="0">
      <pane ySplit="1" topLeftCell="A2" activePane="bottomLeft" state="frozen"/>
      <selection pane="bottomLeft"/>
    </sheetView>
  </sheetViews>
  <sheetFormatPr defaultRowHeight="23.25" x14ac:dyDescent="0.35"/>
  <cols>
    <col min="1" max="1" width="9.6640625" customWidth="1"/>
    <col min="2" max="3" width="8.08203125" customWidth="1"/>
    <col min="12" max="12" width="9.25" bestFit="1" customWidth="1"/>
  </cols>
  <sheetData>
    <row r="1" spans="1:12" s="2" customFormat="1" x14ac:dyDescent="0.35">
      <c r="A1" s="2" t="s">
        <v>0</v>
      </c>
      <c r="B1" s="2" t="s">
        <v>28</v>
      </c>
      <c r="C1" s="2" t="s">
        <v>2</v>
      </c>
      <c r="D1" s="2" t="s">
        <v>29</v>
      </c>
      <c r="E1" s="2" t="s">
        <v>1</v>
      </c>
      <c r="F1" s="2" t="s">
        <v>31</v>
      </c>
      <c r="G1" s="2" t="s">
        <v>30</v>
      </c>
      <c r="H1" s="2" t="s">
        <v>1</v>
      </c>
      <c r="I1" s="2" t="s">
        <v>31</v>
      </c>
    </row>
    <row r="2" spans="1:12" x14ac:dyDescent="0.35">
      <c r="A2" s="5">
        <v>43800</v>
      </c>
      <c r="C2" s="3"/>
      <c r="D2" cm="1" vm="1">
        <f t="array" aca="1" ref="D2:D62" ca="1">_xlfn.STOCKHISTORY(D1,L4,L5,2,0,1)</f>
        <v>139.4</v>
      </c>
      <c r="G2" cm="1" vm="2">
        <f t="array" aca="1" ref="G2:G62" ca="1">_xlfn.STOCKHISTORY(G1,L4,L5,2,0,1)</f>
        <v>323.24</v>
      </c>
    </row>
    <row r="3" spans="1:12" x14ac:dyDescent="0.35">
      <c r="A3" s="5">
        <v>43831</v>
      </c>
      <c r="B3">
        <v>0.13</v>
      </c>
      <c r="C3" s="3">
        <f t="shared" ref="C3:C62" si="0">B3/100</f>
        <v>1.2999999999999999E-3</v>
      </c>
      <c r="D3" vm="3">
        <f ca="1"/>
        <v>132.36000000000001</v>
      </c>
      <c r="E3" s="3">
        <f ca="1">LN(D3/D2)</f>
        <v>-5.1822015273012015E-2</v>
      </c>
      <c r="F3" s="3">
        <f ca="1">E3-C3</f>
        <v>-5.3122015273012017E-2</v>
      </c>
      <c r="G3" vm="2">
        <f ca="1"/>
        <v>323.24</v>
      </c>
      <c r="H3" s="3">
        <f ca="1">LN(G3/G2)</f>
        <v>0</v>
      </c>
      <c r="I3" s="4">
        <f ca="1">H3-C3</f>
        <v>-1.2999999999999999E-3</v>
      </c>
    </row>
    <row r="4" spans="1:12" x14ac:dyDescent="0.35">
      <c r="A4" s="5">
        <v>43862</v>
      </c>
      <c r="B4">
        <v>0.12</v>
      </c>
      <c r="C4" s="3">
        <f t="shared" si="0"/>
        <v>1.1999999999999999E-3</v>
      </c>
      <c r="D4" vm="4">
        <f ca="1"/>
        <v>116.11</v>
      </c>
      <c r="E4" s="3">
        <f t="shared" ref="E4:E62" ca="1" si="1">LN(D4/D3)</f>
        <v>-0.1309874654144968</v>
      </c>
      <c r="F4" s="3">
        <f t="shared" ref="F4:F62" ca="1" si="2">E4-C4</f>
        <v>-0.1321874654144968</v>
      </c>
      <c r="G4" vm="5">
        <f ca="1"/>
        <v>295.91000000000003</v>
      </c>
      <c r="H4" s="3">
        <f t="shared" ref="H4:H62" ca="1" si="3">LN(G4/G3)</f>
        <v>-8.8339727329046339E-2</v>
      </c>
      <c r="I4" s="4">
        <f t="shared" ref="I4:I62" ca="1" si="4">H4-C4</f>
        <v>-8.9539727329046345E-2</v>
      </c>
      <c r="L4" s="1">
        <v>43800</v>
      </c>
    </row>
    <row r="5" spans="1:12" x14ac:dyDescent="0.35">
      <c r="A5" s="5">
        <v>43891</v>
      </c>
      <c r="B5">
        <v>0.13</v>
      </c>
      <c r="C5" s="3">
        <f t="shared" si="0"/>
        <v>1.2999999999999999E-3</v>
      </c>
      <c r="D5" vm="6">
        <f ca="1"/>
        <v>90.03</v>
      </c>
      <c r="E5" s="3">
        <f t="shared" ca="1" si="1"/>
        <v>-0.2543950695185293</v>
      </c>
      <c r="F5" s="3">
        <f t="shared" ca="1" si="2"/>
        <v>-0.25569506951852933</v>
      </c>
      <c r="G5" vm="7">
        <f ca="1"/>
        <v>258.39999999999998</v>
      </c>
      <c r="H5" s="3">
        <f t="shared" ca="1" si="3"/>
        <v>-0.13554658212775381</v>
      </c>
      <c r="I5" s="4">
        <f t="shared" ca="1" si="4"/>
        <v>-0.1368465821277538</v>
      </c>
      <c r="L5" s="1">
        <v>45627</v>
      </c>
    </row>
    <row r="6" spans="1:12" x14ac:dyDescent="0.35">
      <c r="A6" s="5">
        <v>43922</v>
      </c>
      <c r="B6">
        <v>0</v>
      </c>
      <c r="C6" s="3">
        <f t="shared" si="0"/>
        <v>0</v>
      </c>
      <c r="D6" vm="8">
        <f ca="1"/>
        <v>95.76</v>
      </c>
      <c r="E6" s="3">
        <f t="shared" ca="1" si="1"/>
        <v>6.1702113129332291E-2</v>
      </c>
      <c r="F6" s="3">
        <f t="shared" ca="1" si="2"/>
        <v>6.1702113129332291E-2</v>
      </c>
      <c r="G6" vm="9">
        <f ca="1"/>
        <v>291.16000000000003</v>
      </c>
      <c r="H6" s="3">
        <f t="shared" ca="1" si="3"/>
        <v>0.11936417234161045</v>
      </c>
      <c r="I6" s="4">
        <f t="shared" ca="1" si="4"/>
        <v>0.11936417234161045</v>
      </c>
    </row>
    <row r="7" spans="1:12" x14ac:dyDescent="0.35">
      <c r="A7" s="5">
        <v>43952</v>
      </c>
      <c r="B7">
        <v>0.01</v>
      </c>
      <c r="C7" s="3">
        <f t="shared" si="0"/>
        <v>1E-4</v>
      </c>
      <c r="D7" vm="10">
        <f ca="1"/>
        <v>97.31</v>
      </c>
      <c r="E7" s="3">
        <f t="shared" ca="1" si="1"/>
        <v>1.6056697584179967E-2</v>
      </c>
      <c r="F7" s="3">
        <f t="shared" ca="1" si="2"/>
        <v>1.5956697584179967E-2</v>
      </c>
      <c r="G7" vm="11">
        <f ca="1"/>
        <v>305.18</v>
      </c>
      <c r="H7" s="3">
        <f t="shared" ca="1" si="3"/>
        <v>4.7028822213532363E-2</v>
      </c>
      <c r="I7" s="4">
        <f t="shared" ca="1" si="4"/>
        <v>4.692882221353236E-2</v>
      </c>
    </row>
    <row r="8" spans="1:12" x14ac:dyDescent="0.35">
      <c r="A8" s="5">
        <v>43983</v>
      </c>
      <c r="B8">
        <v>0.01</v>
      </c>
      <c r="C8" s="3">
        <f t="shared" si="0"/>
        <v>1E-4</v>
      </c>
      <c r="D8" vm="12">
        <f ca="1"/>
        <v>94.06</v>
      </c>
      <c r="E8" s="3">
        <f t="shared" ca="1" si="1"/>
        <v>-3.3968882316995672E-2</v>
      </c>
      <c r="F8" s="3">
        <f t="shared" ca="1" si="2"/>
        <v>-3.4068882316995674E-2</v>
      </c>
      <c r="G8" vm="13">
        <f ca="1"/>
        <v>309.69</v>
      </c>
      <c r="H8" s="3">
        <f t="shared" ca="1" si="3"/>
        <v>1.4670030682018788E-2</v>
      </c>
      <c r="I8" s="4">
        <f t="shared" ca="1" si="4"/>
        <v>1.4570030682018788E-2</v>
      </c>
    </row>
    <row r="9" spans="1:12" x14ac:dyDescent="0.35">
      <c r="A9" s="5">
        <v>44013</v>
      </c>
      <c r="B9">
        <v>0.01</v>
      </c>
      <c r="C9" s="3">
        <f t="shared" si="0"/>
        <v>1E-4</v>
      </c>
      <c r="D9" vm="14">
        <f ca="1"/>
        <v>96.64</v>
      </c>
      <c r="E9" s="3">
        <f t="shared" ca="1" si="1"/>
        <v>2.7059857669602984E-2</v>
      </c>
      <c r="F9" s="3">
        <f t="shared" ca="1" si="2"/>
        <v>2.6959857669602984E-2</v>
      </c>
      <c r="G9" vm="15">
        <f ca="1"/>
        <v>327.82</v>
      </c>
      <c r="H9" s="3">
        <f t="shared" ca="1" si="3"/>
        <v>5.6892880115605553E-2</v>
      </c>
      <c r="I9" s="4">
        <f t="shared" ca="1" si="4"/>
        <v>5.679288011560555E-2</v>
      </c>
    </row>
    <row r="10" spans="1:12" x14ac:dyDescent="0.35">
      <c r="A10" s="5">
        <v>44044</v>
      </c>
      <c r="B10">
        <v>0.01</v>
      </c>
      <c r="C10" s="3">
        <f t="shared" si="0"/>
        <v>1E-4</v>
      </c>
      <c r="D10" vm="16">
        <f ca="1"/>
        <v>100.19</v>
      </c>
      <c r="E10" s="3">
        <f t="shared" ca="1" si="1"/>
        <v>3.6075649084666865E-2</v>
      </c>
      <c r="F10" s="3">
        <f t="shared" ca="1" si="2"/>
        <v>3.5975649084666862E-2</v>
      </c>
      <c r="G10" vm="17">
        <f ca="1"/>
        <v>350.77</v>
      </c>
      <c r="H10" s="3">
        <f t="shared" ca="1" si="3"/>
        <v>6.7666060765732561E-2</v>
      </c>
      <c r="I10" s="4">
        <f t="shared" ca="1" si="4"/>
        <v>6.7566060765732558E-2</v>
      </c>
    </row>
    <row r="11" spans="1:12" x14ac:dyDescent="0.35">
      <c r="A11" s="5">
        <v>44075</v>
      </c>
      <c r="B11">
        <v>0.01</v>
      </c>
      <c r="C11" s="3">
        <f t="shared" si="0"/>
        <v>1E-4</v>
      </c>
      <c r="D11" vm="18">
        <f ca="1"/>
        <v>96.27</v>
      </c>
      <c r="E11" s="3">
        <f t="shared" ca="1" si="1"/>
        <v>-3.9911639481296488E-2</v>
      </c>
      <c r="F11" s="3">
        <f t="shared" ca="1" si="2"/>
        <v>-4.001163948129649E-2</v>
      </c>
      <c r="G11" vm="19">
        <f ca="1"/>
        <v>336.06</v>
      </c>
      <c r="H11" s="3">
        <f t="shared" ca="1" si="3"/>
        <v>-4.2841022577150542E-2</v>
      </c>
      <c r="I11" s="4">
        <f t="shared" ca="1" si="4"/>
        <v>-4.2941022577150545E-2</v>
      </c>
    </row>
    <row r="12" spans="1:12" x14ac:dyDescent="0.35">
      <c r="A12" s="5">
        <v>44105</v>
      </c>
      <c r="B12">
        <v>0.01</v>
      </c>
      <c r="C12" s="3">
        <f t="shared" si="0"/>
        <v>1E-4</v>
      </c>
      <c r="D12" vm="20">
        <f ca="1"/>
        <v>98.04</v>
      </c>
      <c r="E12" s="3">
        <f t="shared" ca="1" si="1"/>
        <v>1.821881487003682E-2</v>
      </c>
      <c r="F12" s="3">
        <f t="shared" ca="1" si="2"/>
        <v>1.8118814870036821E-2</v>
      </c>
      <c r="G12" vm="21">
        <f ca="1"/>
        <v>327.62</v>
      </c>
      <c r="H12" s="3">
        <f t="shared" ca="1" si="3"/>
        <v>-2.5435315273310617E-2</v>
      </c>
      <c r="I12" s="4">
        <f t="shared" ca="1" si="4"/>
        <v>-2.5535315273310617E-2</v>
      </c>
    </row>
    <row r="13" spans="1:12" x14ac:dyDescent="0.35">
      <c r="A13" s="5">
        <v>44136</v>
      </c>
      <c r="B13">
        <v>0.01</v>
      </c>
      <c r="C13" s="3">
        <f t="shared" si="0"/>
        <v>1E-4</v>
      </c>
      <c r="D13" vm="22">
        <f ca="1"/>
        <v>117.88</v>
      </c>
      <c r="E13" s="3">
        <f t="shared" ca="1" si="1"/>
        <v>0.18429159920958205</v>
      </c>
      <c r="F13" s="3">
        <f t="shared" ca="1" si="2"/>
        <v>0.18419159920958206</v>
      </c>
      <c r="G13" vm="23">
        <f ca="1"/>
        <v>363.32</v>
      </c>
      <c r="H13" s="3">
        <f t="shared" ca="1" si="3"/>
        <v>0.10342958845752757</v>
      </c>
      <c r="I13" s="4">
        <f t="shared" ca="1" si="4"/>
        <v>0.10332958845752757</v>
      </c>
    </row>
    <row r="14" spans="1:12" x14ac:dyDescent="0.35">
      <c r="A14" s="5">
        <v>44166</v>
      </c>
      <c r="B14">
        <v>0.01</v>
      </c>
      <c r="C14" s="3">
        <f t="shared" si="0"/>
        <v>1E-4</v>
      </c>
      <c r="D14" vm="24">
        <f ca="1"/>
        <v>127.07</v>
      </c>
      <c r="E14" s="3">
        <f t="shared" ca="1" si="1"/>
        <v>7.5070957846948963E-2</v>
      </c>
      <c r="F14" s="3">
        <f t="shared" ca="1" si="2"/>
        <v>7.497095784694896E-2</v>
      </c>
      <c r="G14" vm="25">
        <f ca="1"/>
        <v>375.39</v>
      </c>
      <c r="H14" s="3">
        <f t="shared" ca="1" si="3"/>
        <v>3.2681496911060537E-2</v>
      </c>
      <c r="I14" s="4">
        <f t="shared" ca="1" si="4"/>
        <v>3.2581496911060534E-2</v>
      </c>
    </row>
    <row r="15" spans="1:12" x14ac:dyDescent="0.35">
      <c r="A15" s="5">
        <v>44197</v>
      </c>
      <c r="B15">
        <v>0.01</v>
      </c>
      <c r="C15" s="3">
        <f t="shared" si="0"/>
        <v>1E-4</v>
      </c>
      <c r="D15" vm="26">
        <f ca="1"/>
        <v>128.66999999999999</v>
      </c>
      <c r="E15" s="3">
        <f t="shared" ca="1" si="1"/>
        <v>1.2512871480455748E-2</v>
      </c>
      <c r="F15" s="3">
        <f t="shared" ca="1" si="2"/>
        <v>1.2412871480455749E-2</v>
      </c>
      <c r="G15" vm="27">
        <f ca="1"/>
        <v>371.52</v>
      </c>
      <c r="H15" s="3">
        <f t="shared" ca="1" si="3"/>
        <v>-1.0362787035546547E-2</v>
      </c>
      <c r="I15" s="4">
        <f t="shared" ca="1" si="4"/>
        <v>-1.0462787035546546E-2</v>
      </c>
    </row>
    <row r="16" spans="1:12" x14ac:dyDescent="0.35">
      <c r="A16" s="5">
        <v>44228</v>
      </c>
      <c r="B16">
        <v>0</v>
      </c>
      <c r="C16" s="3">
        <f t="shared" si="0"/>
        <v>0</v>
      </c>
      <c r="D16" vm="28">
        <f ca="1"/>
        <v>147.16999999999999</v>
      </c>
      <c r="E16" s="3">
        <f t="shared" ca="1" si="1"/>
        <v>0.13433739397912264</v>
      </c>
      <c r="F16" s="3">
        <f t="shared" ca="1" si="2"/>
        <v>0.13433739397912264</v>
      </c>
      <c r="G16" vm="29">
        <f ca="1"/>
        <v>381.77</v>
      </c>
      <c r="H16" s="3">
        <f t="shared" ca="1" si="3"/>
        <v>2.7215634524684042E-2</v>
      </c>
      <c r="I16" s="4">
        <f t="shared" ca="1" si="4"/>
        <v>2.7215634524684042E-2</v>
      </c>
    </row>
    <row r="17" spans="1:9" x14ac:dyDescent="0.35">
      <c r="A17" s="5">
        <v>44256</v>
      </c>
      <c r="B17">
        <v>0</v>
      </c>
      <c r="C17" s="3">
        <f t="shared" si="0"/>
        <v>0</v>
      </c>
      <c r="D17" vm="30">
        <f ca="1"/>
        <v>152.22999999999999</v>
      </c>
      <c r="E17" s="3">
        <f t="shared" ca="1" si="1"/>
        <v>3.3804153895141256E-2</v>
      </c>
      <c r="F17" s="3">
        <f t="shared" ca="1" si="2"/>
        <v>3.3804153895141256E-2</v>
      </c>
      <c r="G17" vm="31">
        <f ca="1"/>
        <v>397.82</v>
      </c>
      <c r="H17" s="3">
        <f t="shared" ca="1" si="3"/>
        <v>4.1181308642704105E-2</v>
      </c>
      <c r="I17" s="4">
        <f t="shared" ca="1" si="4"/>
        <v>4.1181308642704105E-2</v>
      </c>
    </row>
    <row r="18" spans="1:9" x14ac:dyDescent="0.35">
      <c r="A18" s="5">
        <v>44287</v>
      </c>
      <c r="B18">
        <v>0</v>
      </c>
      <c r="C18" s="3">
        <f t="shared" si="0"/>
        <v>0</v>
      </c>
      <c r="D18" vm="32">
        <f ca="1"/>
        <v>153.81</v>
      </c>
      <c r="E18" s="3">
        <f t="shared" ca="1" si="1"/>
        <v>1.0325539392556239E-2</v>
      </c>
      <c r="F18" s="3">
        <f t="shared" ca="1" si="2"/>
        <v>1.0325539392556239E-2</v>
      </c>
      <c r="G18" vm="33">
        <f ca="1"/>
        <v>418.88</v>
      </c>
      <c r="H18" s="3">
        <f t="shared" ca="1" si="3"/>
        <v>5.1584841044620355E-2</v>
      </c>
      <c r="I18" s="4">
        <f t="shared" ca="1" si="4"/>
        <v>5.1584841044620355E-2</v>
      </c>
    </row>
    <row r="19" spans="1:9" x14ac:dyDescent="0.35">
      <c r="A19" s="5">
        <v>44317</v>
      </c>
      <c r="B19">
        <v>0</v>
      </c>
      <c r="C19" s="3">
        <f t="shared" si="0"/>
        <v>0</v>
      </c>
      <c r="D19" vm="34">
        <f ca="1"/>
        <v>164.24</v>
      </c>
      <c r="E19" s="3">
        <f t="shared" ca="1" si="1"/>
        <v>6.5610698246959365E-2</v>
      </c>
      <c r="F19" s="3">
        <f t="shared" ca="1" si="2"/>
        <v>6.5610698246959365E-2</v>
      </c>
      <c r="G19" vm="35">
        <f ca="1"/>
        <v>421.65</v>
      </c>
      <c r="H19" s="3">
        <f t="shared" ca="1" si="3"/>
        <v>6.5911032991153549E-3</v>
      </c>
      <c r="I19" s="4">
        <f t="shared" ca="1" si="4"/>
        <v>6.5911032991153549E-3</v>
      </c>
    </row>
    <row r="20" spans="1:9" x14ac:dyDescent="0.35">
      <c r="A20" s="5">
        <v>44348</v>
      </c>
      <c r="B20">
        <v>0</v>
      </c>
      <c r="C20" s="3">
        <f t="shared" si="0"/>
        <v>0</v>
      </c>
      <c r="D20" vm="36">
        <f ca="1"/>
        <v>155.54</v>
      </c>
      <c r="E20" s="3">
        <f t="shared" ca="1" si="1"/>
        <v>-5.4425839443881033E-2</v>
      </c>
      <c r="F20" s="3">
        <f t="shared" ca="1" si="2"/>
        <v>-5.4425839443881033E-2</v>
      </c>
      <c r="G20" vm="37">
        <f ca="1"/>
        <v>429.92</v>
      </c>
      <c r="H20" s="3">
        <f t="shared" ca="1" si="3"/>
        <v>1.9423558846530537E-2</v>
      </c>
      <c r="I20" s="4">
        <f t="shared" ca="1" si="4"/>
        <v>1.9423558846530537E-2</v>
      </c>
    </row>
    <row r="21" spans="1:9" x14ac:dyDescent="0.35">
      <c r="A21" s="5">
        <v>44378</v>
      </c>
      <c r="B21">
        <v>0</v>
      </c>
      <c r="C21" s="3">
        <f t="shared" si="0"/>
        <v>0</v>
      </c>
      <c r="D21" vm="38">
        <f ca="1"/>
        <v>151.78</v>
      </c>
      <c r="E21" s="3">
        <f t="shared" ca="1" si="1"/>
        <v>-2.4470829291030432E-2</v>
      </c>
      <c r="F21" s="3">
        <f t="shared" ca="1" si="2"/>
        <v>-2.4470829291030432E-2</v>
      </c>
      <c r="G21" vm="39">
        <f ca="1"/>
        <v>440.4</v>
      </c>
      <c r="H21" s="3">
        <f t="shared" ca="1" si="3"/>
        <v>2.4084259981343677E-2</v>
      </c>
      <c r="I21" s="4">
        <f t="shared" ca="1" si="4"/>
        <v>2.4084259981343677E-2</v>
      </c>
    </row>
    <row r="22" spans="1:9" x14ac:dyDescent="0.35">
      <c r="A22" s="5">
        <v>44409</v>
      </c>
      <c r="B22">
        <v>0</v>
      </c>
      <c r="C22" s="3">
        <f t="shared" si="0"/>
        <v>0</v>
      </c>
      <c r="D22" vm="40">
        <f ca="1"/>
        <v>159.94999999999999</v>
      </c>
      <c r="E22" s="3">
        <f t="shared" ca="1" si="1"/>
        <v>5.2429162419760131E-2</v>
      </c>
      <c r="F22" s="3">
        <f t="shared" ca="1" si="2"/>
        <v>5.2429162419760131E-2</v>
      </c>
      <c r="G22" vm="41">
        <f ca="1"/>
        <v>453.71</v>
      </c>
      <c r="H22" s="3">
        <f t="shared" ca="1" si="3"/>
        <v>2.9774822574747176E-2</v>
      </c>
      <c r="I22" s="4">
        <f t="shared" ca="1" si="4"/>
        <v>2.9774822574747176E-2</v>
      </c>
    </row>
    <row r="23" spans="1:9" x14ac:dyDescent="0.35">
      <c r="A23" s="5">
        <v>44440</v>
      </c>
      <c r="B23">
        <v>0</v>
      </c>
      <c r="C23" s="3">
        <f t="shared" si="0"/>
        <v>0</v>
      </c>
      <c r="D23" vm="42">
        <f ca="1"/>
        <v>163.69</v>
      </c>
      <c r="E23" s="3">
        <f t="shared" ca="1" si="1"/>
        <v>2.3113128760736273E-2</v>
      </c>
      <c r="F23" s="3">
        <f t="shared" ca="1" si="2"/>
        <v>2.3113128760736273E-2</v>
      </c>
      <c r="G23" vm="43">
        <f ca="1"/>
        <v>430.82</v>
      </c>
      <c r="H23" s="3">
        <f t="shared" ca="1" si="3"/>
        <v>-5.1767857963318488E-2</v>
      </c>
      <c r="I23" s="4">
        <f t="shared" ca="1" si="4"/>
        <v>-5.1767857963318488E-2</v>
      </c>
    </row>
    <row r="24" spans="1:9" x14ac:dyDescent="0.35">
      <c r="A24" s="5">
        <v>44470</v>
      </c>
      <c r="B24">
        <v>0</v>
      </c>
      <c r="C24" s="3">
        <f t="shared" si="0"/>
        <v>0</v>
      </c>
      <c r="D24" vm="44">
        <f ca="1"/>
        <v>169.89</v>
      </c>
      <c r="E24" s="3">
        <f t="shared" ca="1" si="1"/>
        <v>3.7176773637560064E-2</v>
      </c>
      <c r="F24" s="3">
        <f t="shared" ca="1" si="2"/>
        <v>3.7176773637560064E-2</v>
      </c>
      <c r="G24" vm="45">
        <f ca="1"/>
        <v>460.99</v>
      </c>
      <c r="H24" s="3">
        <f t="shared" ca="1" si="3"/>
        <v>6.7685981327451156E-2</v>
      </c>
      <c r="I24" s="4">
        <f t="shared" ca="1" si="4"/>
        <v>6.7685981327451156E-2</v>
      </c>
    </row>
    <row r="25" spans="1:9" x14ac:dyDescent="0.35">
      <c r="A25" s="5">
        <v>44501</v>
      </c>
      <c r="B25">
        <v>0</v>
      </c>
      <c r="C25" s="3">
        <f t="shared" si="0"/>
        <v>0</v>
      </c>
      <c r="D25" vm="46">
        <f ca="1"/>
        <v>158.83000000000001</v>
      </c>
      <c r="E25" s="3">
        <f t="shared" ca="1" si="1"/>
        <v>-6.7316720946759473E-2</v>
      </c>
      <c r="F25" s="3">
        <f t="shared" ca="1" si="2"/>
        <v>-6.7316720946759473E-2</v>
      </c>
      <c r="G25" vm="47">
        <f ca="1"/>
        <v>457.63</v>
      </c>
      <c r="H25" s="3">
        <f t="shared" ca="1" si="3"/>
        <v>-7.3153534301832112E-3</v>
      </c>
      <c r="I25" s="4">
        <f t="shared" ca="1" si="4"/>
        <v>-7.3153534301832112E-3</v>
      </c>
    </row>
    <row r="26" spans="1:9" x14ac:dyDescent="0.35">
      <c r="A26" s="5">
        <v>44531</v>
      </c>
      <c r="B26">
        <v>0.01</v>
      </c>
      <c r="C26" s="3">
        <f t="shared" si="0"/>
        <v>1E-4</v>
      </c>
      <c r="D26" vm="48">
        <f ca="1"/>
        <v>158.35</v>
      </c>
      <c r="E26" s="3">
        <f t="shared" ca="1" si="1"/>
        <v>-3.0266748624149945E-3</v>
      </c>
      <c r="F26" s="3">
        <f t="shared" ca="1" si="2"/>
        <v>-3.1266748624149943E-3</v>
      </c>
      <c r="G26" vm="49">
        <f ca="1"/>
        <v>476.99</v>
      </c>
      <c r="H26" s="3">
        <f t="shared" ca="1" si="3"/>
        <v>4.1434528950777552E-2</v>
      </c>
      <c r="I26" s="4">
        <f t="shared" ca="1" si="4"/>
        <v>4.1334528950777549E-2</v>
      </c>
    </row>
    <row r="27" spans="1:9" x14ac:dyDescent="0.35">
      <c r="A27" s="5">
        <v>44562</v>
      </c>
      <c r="B27">
        <v>0</v>
      </c>
      <c r="C27" s="3">
        <f t="shared" si="0"/>
        <v>0</v>
      </c>
      <c r="D27" vm="50">
        <f ca="1"/>
        <v>148.6</v>
      </c>
      <c r="E27" s="3">
        <f t="shared" ca="1" si="1"/>
        <v>-6.3549640700989993E-2</v>
      </c>
      <c r="F27" s="3">
        <f t="shared" ca="1" si="2"/>
        <v>-6.3549640700989993E-2</v>
      </c>
      <c r="G27" vm="51">
        <f ca="1"/>
        <v>451.77</v>
      </c>
      <c r="H27" s="3">
        <f t="shared" ca="1" si="3"/>
        <v>-5.4322325541161204E-2</v>
      </c>
      <c r="I27" s="4">
        <f t="shared" ca="1" si="4"/>
        <v>-5.4322325541161204E-2</v>
      </c>
    </row>
    <row r="28" spans="1:9" x14ac:dyDescent="0.35">
      <c r="A28" s="5">
        <v>44593</v>
      </c>
      <c r="B28">
        <v>0</v>
      </c>
      <c r="C28" s="3">
        <f t="shared" si="0"/>
        <v>0</v>
      </c>
      <c r="D28" vm="52">
        <f ca="1"/>
        <v>141.80000000000001</v>
      </c>
      <c r="E28" s="3">
        <f t="shared" ca="1" si="1"/>
        <v>-4.6840518185631536E-2</v>
      </c>
      <c r="F28" s="3">
        <f t="shared" ca="1" si="2"/>
        <v>-4.6840518185631536E-2</v>
      </c>
      <c r="G28" vm="53">
        <f ca="1"/>
        <v>438.72</v>
      </c>
      <c r="H28" s="3">
        <f t="shared" ca="1" si="3"/>
        <v>-2.9311804392888084E-2</v>
      </c>
      <c r="I28" s="4">
        <f t="shared" ca="1" si="4"/>
        <v>-2.9311804392888084E-2</v>
      </c>
    </row>
    <row r="29" spans="1:9" x14ac:dyDescent="0.35">
      <c r="A29" s="5">
        <v>44621</v>
      </c>
      <c r="B29">
        <v>0.01</v>
      </c>
      <c r="C29" s="3">
        <f t="shared" si="0"/>
        <v>1E-4</v>
      </c>
      <c r="D29" vm="54">
        <f ca="1"/>
        <v>136.32</v>
      </c>
      <c r="E29" s="3">
        <f t="shared" ca="1" si="1"/>
        <v>-3.9412551017021596E-2</v>
      </c>
      <c r="F29" s="3">
        <f t="shared" ca="1" si="2"/>
        <v>-3.9512551017021599E-2</v>
      </c>
      <c r="G29" vm="55">
        <f ca="1"/>
        <v>453.69</v>
      </c>
      <c r="H29" s="3">
        <f t="shared" ca="1" si="3"/>
        <v>3.35527490568093E-2</v>
      </c>
      <c r="I29" s="4">
        <f t="shared" ca="1" si="4"/>
        <v>3.3452749056809297E-2</v>
      </c>
    </row>
    <row r="30" spans="1:9" x14ac:dyDescent="0.35">
      <c r="A30" s="5">
        <v>44652</v>
      </c>
      <c r="B30">
        <v>0.01</v>
      </c>
      <c r="C30" s="3">
        <f t="shared" si="0"/>
        <v>1E-4</v>
      </c>
      <c r="D30" vm="56">
        <f ca="1"/>
        <v>119.36</v>
      </c>
      <c r="E30" s="3">
        <f t="shared" ca="1" si="1"/>
        <v>-0.13286092662555476</v>
      </c>
      <c r="F30" s="3">
        <f t="shared" ca="1" si="2"/>
        <v>-0.13296092662555475</v>
      </c>
      <c r="G30" vm="57">
        <f ca="1"/>
        <v>413.56</v>
      </c>
      <c r="H30" s="3">
        <f t="shared" ca="1" si="3"/>
        <v>-9.2611538712266517E-2</v>
      </c>
      <c r="I30" s="4">
        <f t="shared" ca="1" si="4"/>
        <v>-9.271153871226652E-2</v>
      </c>
    </row>
    <row r="31" spans="1:9" x14ac:dyDescent="0.35">
      <c r="A31" s="5">
        <v>44682</v>
      </c>
      <c r="B31">
        <v>0.03</v>
      </c>
      <c r="C31" s="3">
        <f t="shared" si="0"/>
        <v>2.9999999999999997E-4</v>
      </c>
      <c r="D31" vm="58">
        <f ca="1"/>
        <v>132.22999999999999</v>
      </c>
      <c r="E31" s="3">
        <f t="shared" ca="1" si="1"/>
        <v>0.10239869411328063</v>
      </c>
      <c r="F31" s="3">
        <f t="shared" ca="1" si="2"/>
        <v>0.10209869411328064</v>
      </c>
      <c r="G31" vm="59">
        <f ca="1"/>
        <v>414.87</v>
      </c>
      <c r="H31" s="3">
        <f t="shared" ca="1" si="3"/>
        <v>3.162611426184429E-3</v>
      </c>
      <c r="I31" s="4">
        <f t="shared" ca="1" si="4"/>
        <v>2.862611426184429E-3</v>
      </c>
    </row>
    <row r="32" spans="1:9" x14ac:dyDescent="0.35">
      <c r="A32" s="5">
        <v>44713</v>
      </c>
      <c r="B32">
        <v>0.06</v>
      </c>
      <c r="C32" s="3">
        <f t="shared" si="0"/>
        <v>5.9999999999999995E-4</v>
      </c>
      <c r="D32" vm="60">
        <f ca="1"/>
        <v>112.61</v>
      </c>
      <c r="E32" s="3">
        <f t="shared" ca="1" si="1"/>
        <v>-0.16061230885979724</v>
      </c>
      <c r="F32" s="3">
        <f t="shared" ca="1" si="2"/>
        <v>-0.16121230885979723</v>
      </c>
      <c r="G32" vm="61">
        <f ca="1"/>
        <v>379.15</v>
      </c>
      <c r="H32" s="3">
        <f t="shared" ca="1" si="3"/>
        <v>-9.0033312997732234E-2</v>
      </c>
      <c r="I32" s="4">
        <f t="shared" ca="1" si="4"/>
        <v>-9.0633312997732238E-2</v>
      </c>
    </row>
    <row r="33" spans="1:9" x14ac:dyDescent="0.35">
      <c r="A33" s="5">
        <v>44743</v>
      </c>
      <c r="B33">
        <v>0.08</v>
      </c>
      <c r="C33" s="3">
        <f t="shared" si="0"/>
        <v>8.0000000000000004E-4</v>
      </c>
      <c r="D33" vm="62">
        <f ca="1"/>
        <v>115.36</v>
      </c>
      <c r="E33" s="3">
        <f t="shared" ca="1" si="1"/>
        <v>2.4127151827704821E-2</v>
      </c>
      <c r="F33" s="3">
        <f t="shared" ca="1" si="2"/>
        <v>2.3327151827704822E-2</v>
      </c>
      <c r="G33" vm="63">
        <f ca="1"/>
        <v>414.28</v>
      </c>
      <c r="H33" s="3">
        <f t="shared" ca="1" si="3"/>
        <v>8.8610168573733578E-2</v>
      </c>
      <c r="I33" s="4">
        <f t="shared" ca="1" si="4"/>
        <v>8.7810168573733582E-2</v>
      </c>
    </row>
    <row r="34" spans="1:9" x14ac:dyDescent="0.35">
      <c r="A34" s="5">
        <v>44774</v>
      </c>
      <c r="B34">
        <v>0.19</v>
      </c>
      <c r="C34" s="3">
        <f t="shared" si="0"/>
        <v>1.9E-3</v>
      </c>
      <c r="D34" vm="64">
        <f ca="1"/>
        <v>113.73</v>
      </c>
      <c r="E34" s="3">
        <f t="shared" ca="1" si="1"/>
        <v>-1.4230455340285749E-2</v>
      </c>
      <c r="F34" s="3">
        <f t="shared" ca="1" si="2"/>
        <v>-1.6130455340285749E-2</v>
      </c>
      <c r="G34" vm="65">
        <f ca="1"/>
        <v>397.18</v>
      </c>
      <c r="H34" s="3">
        <f t="shared" ca="1" si="3"/>
        <v>-4.2152495284659391E-2</v>
      </c>
      <c r="I34" s="4">
        <f t="shared" ca="1" si="4"/>
        <v>-4.405249528465939E-2</v>
      </c>
    </row>
    <row r="35" spans="1:9" x14ac:dyDescent="0.35">
      <c r="A35" s="5">
        <v>44805</v>
      </c>
      <c r="B35">
        <v>0.19</v>
      </c>
      <c r="C35" s="3">
        <f t="shared" si="0"/>
        <v>1.9E-3</v>
      </c>
      <c r="D35" vm="66">
        <f ca="1"/>
        <v>104.5</v>
      </c>
      <c r="E35" s="3">
        <f t="shared" ca="1" si="1"/>
        <v>-8.4640146791487542E-2</v>
      </c>
      <c r="F35" s="3">
        <f t="shared" ca="1" si="2"/>
        <v>-8.6540146791487541E-2</v>
      </c>
      <c r="G35" vm="67">
        <f ca="1"/>
        <v>358.65</v>
      </c>
      <c r="H35" s="3">
        <f t="shared" ca="1" si="3"/>
        <v>-0.10204259586357527</v>
      </c>
      <c r="I35" s="4">
        <f t="shared" ca="1" si="4"/>
        <v>-0.10394259586357527</v>
      </c>
    </row>
    <row r="36" spans="1:9" x14ac:dyDescent="0.35">
      <c r="A36" s="5">
        <v>44835</v>
      </c>
      <c r="B36">
        <v>0.23</v>
      </c>
      <c r="C36" s="3">
        <f t="shared" si="0"/>
        <v>2.3E-3</v>
      </c>
      <c r="D36" vm="68">
        <f ca="1"/>
        <v>125.88</v>
      </c>
      <c r="E36" s="3">
        <f t="shared" ca="1" si="1"/>
        <v>0.18614200079134038</v>
      </c>
      <c r="F36" s="3">
        <f t="shared" ca="1" si="2"/>
        <v>0.18384200079134039</v>
      </c>
      <c r="G36" vm="69">
        <f ca="1"/>
        <v>387.79</v>
      </c>
      <c r="H36" s="3">
        <f t="shared" ca="1" si="3"/>
        <v>7.811697341575051E-2</v>
      </c>
      <c r="I36" s="4">
        <f t="shared" ca="1" si="4"/>
        <v>7.5816973415750513E-2</v>
      </c>
    </row>
    <row r="37" spans="1:9" x14ac:dyDescent="0.35">
      <c r="A37" s="5">
        <v>44866</v>
      </c>
      <c r="B37">
        <v>0.28999999999999998</v>
      </c>
      <c r="C37" s="3">
        <f t="shared" si="0"/>
        <v>2.8999999999999998E-3</v>
      </c>
      <c r="D37" vm="70">
        <f ca="1"/>
        <v>138.18</v>
      </c>
      <c r="E37" s="3">
        <f t="shared" ca="1" si="1"/>
        <v>9.3228110864442743E-2</v>
      </c>
      <c r="F37" s="3">
        <f t="shared" ca="1" si="2"/>
        <v>9.0328110864442743E-2</v>
      </c>
      <c r="G37" vm="71">
        <f ca="1"/>
        <v>409.32</v>
      </c>
      <c r="H37" s="3">
        <f t="shared" ca="1" si="3"/>
        <v>5.4033290230360631E-2</v>
      </c>
      <c r="I37" s="4">
        <f t="shared" ca="1" si="4"/>
        <v>5.1133290230360631E-2</v>
      </c>
    </row>
    <row r="38" spans="1:9" x14ac:dyDescent="0.35">
      <c r="A38" s="5">
        <v>44896</v>
      </c>
      <c r="B38">
        <v>0.33</v>
      </c>
      <c r="C38" s="3">
        <f t="shared" si="0"/>
        <v>3.3E-3</v>
      </c>
      <c r="D38" vm="72">
        <f ca="1"/>
        <v>134.1</v>
      </c>
      <c r="E38" s="3">
        <f t="shared" ca="1" si="1"/>
        <v>-2.9971392773016043E-2</v>
      </c>
      <c r="F38" s="3">
        <f t="shared" ca="1" si="2"/>
        <v>-3.3271392773016044E-2</v>
      </c>
      <c r="G38" vm="73">
        <f ca="1"/>
        <v>384.21</v>
      </c>
      <c r="H38" s="3">
        <f t="shared" ca="1" si="3"/>
        <v>-6.3307968112464655E-2</v>
      </c>
      <c r="I38" s="4">
        <f t="shared" ca="1" si="4"/>
        <v>-6.6607968112464652E-2</v>
      </c>
    </row>
    <row r="39" spans="1:9" x14ac:dyDescent="0.35">
      <c r="A39" s="5">
        <v>44927</v>
      </c>
      <c r="B39">
        <v>0.35</v>
      </c>
      <c r="C39" s="3">
        <f t="shared" si="0"/>
        <v>3.4999999999999996E-3</v>
      </c>
      <c r="D39" vm="74">
        <f ca="1"/>
        <v>139.96</v>
      </c>
      <c r="E39" s="3">
        <f t="shared" ca="1" si="1"/>
        <v>4.277087721185463E-2</v>
      </c>
      <c r="F39" s="3">
        <f t="shared" ca="1" si="2"/>
        <v>3.9270877211854627E-2</v>
      </c>
      <c r="G39" vm="75">
        <f ca="1"/>
        <v>408.31</v>
      </c>
      <c r="H39" s="3">
        <f t="shared" ca="1" si="3"/>
        <v>6.0837411714769481E-2</v>
      </c>
      <c r="I39" s="4">
        <f t="shared" ca="1" si="4"/>
        <v>5.7337411714769485E-2</v>
      </c>
    </row>
    <row r="40" spans="1:9" x14ac:dyDescent="0.35">
      <c r="A40" s="5">
        <v>44958</v>
      </c>
      <c r="B40">
        <v>0.34</v>
      </c>
      <c r="C40" s="3">
        <f t="shared" si="0"/>
        <v>3.4000000000000002E-3</v>
      </c>
      <c r="D40" vm="76">
        <f ca="1"/>
        <v>143.35</v>
      </c>
      <c r="E40" s="3">
        <f t="shared" ca="1" si="1"/>
        <v>2.3932524829891395E-2</v>
      </c>
      <c r="F40" s="3">
        <f t="shared" ca="1" si="2"/>
        <v>2.0532524829891395E-2</v>
      </c>
      <c r="G40" vm="77">
        <f ca="1"/>
        <v>397.97</v>
      </c>
      <c r="H40" s="3">
        <f t="shared" ca="1" si="3"/>
        <v>-2.5650064261823993E-2</v>
      </c>
      <c r="I40" s="4">
        <f t="shared" ca="1" si="4"/>
        <v>-2.9050064261823993E-2</v>
      </c>
    </row>
    <row r="41" spans="1:9" x14ac:dyDescent="0.35">
      <c r="A41" s="5">
        <v>44986</v>
      </c>
      <c r="B41">
        <v>0.36</v>
      </c>
      <c r="C41" s="3">
        <f t="shared" si="0"/>
        <v>3.5999999999999999E-3</v>
      </c>
      <c r="D41" vm="78">
        <f ca="1"/>
        <v>130.31</v>
      </c>
      <c r="E41" s="3">
        <f t="shared" ca="1" si="1"/>
        <v>-9.5372965172564189E-2</v>
      </c>
      <c r="F41" s="3">
        <f t="shared" ca="1" si="2"/>
        <v>-9.8972965172564195E-2</v>
      </c>
      <c r="G41" vm="79">
        <f ca="1"/>
        <v>411.08</v>
      </c>
      <c r="H41" s="3">
        <f t="shared" ca="1" si="3"/>
        <v>3.2411217197836843E-2</v>
      </c>
      <c r="I41" s="4">
        <f t="shared" ca="1" si="4"/>
        <v>2.8811217197836844E-2</v>
      </c>
    </row>
    <row r="42" spans="1:9" x14ac:dyDescent="0.35">
      <c r="A42" s="5">
        <v>45017</v>
      </c>
      <c r="B42">
        <v>0.35</v>
      </c>
      <c r="C42" s="3">
        <f t="shared" si="0"/>
        <v>3.4999999999999996E-3</v>
      </c>
      <c r="D42" vm="80">
        <f ca="1"/>
        <v>138.24</v>
      </c>
      <c r="E42" s="3">
        <f t="shared" ca="1" si="1"/>
        <v>5.9075077898930899E-2</v>
      </c>
      <c r="F42" s="3">
        <f t="shared" ca="1" si="2"/>
        <v>5.5575077898930902E-2</v>
      </c>
      <c r="G42" vm="81">
        <f ca="1"/>
        <v>417.66</v>
      </c>
      <c r="H42" s="3">
        <f t="shared" ca="1" si="3"/>
        <v>1.5879861651757834E-2</v>
      </c>
      <c r="I42" s="4">
        <f t="shared" ca="1" si="4"/>
        <v>1.2379861651757834E-2</v>
      </c>
    </row>
    <row r="43" spans="1:9" x14ac:dyDescent="0.35">
      <c r="A43" s="5">
        <v>45047</v>
      </c>
      <c r="B43">
        <v>0.36</v>
      </c>
      <c r="C43" s="3">
        <f t="shared" si="0"/>
        <v>3.5999999999999999E-3</v>
      </c>
      <c r="D43" vm="82">
        <f ca="1"/>
        <v>135.71</v>
      </c>
      <c r="E43" s="3">
        <f t="shared" ca="1" si="1"/>
        <v>-1.8471048962466177E-2</v>
      </c>
      <c r="F43" s="3">
        <f t="shared" ca="1" si="2"/>
        <v>-2.2071048962466176E-2</v>
      </c>
      <c r="G43" vm="83">
        <f ca="1"/>
        <v>419.43</v>
      </c>
      <c r="H43" s="3">
        <f t="shared" ca="1" si="3"/>
        <v>4.2289422592128138E-3</v>
      </c>
      <c r="I43" s="4">
        <f t="shared" ca="1" si="4"/>
        <v>6.2894225921281393E-4</v>
      </c>
    </row>
    <row r="44" spans="1:9" x14ac:dyDescent="0.35">
      <c r="A44" s="5">
        <v>45078</v>
      </c>
      <c r="B44">
        <v>0.4</v>
      </c>
      <c r="C44" s="3">
        <f t="shared" si="0"/>
        <v>4.0000000000000001E-3</v>
      </c>
      <c r="D44" vm="84">
        <f ca="1"/>
        <v>145.44</v>
      </c>
      <c r="E44" s="3">
        <f t="shared" ca="1" si="1"/>
        <v>6.9243374335889354E-2</v>
      </c>
      <c r="F44" s="3">
        <f t="shared" ca="1" si="2"/>
        <v>6.5243374335889351E-2</v>
      </c>
      <c r="G44" vm="85">
        <f ca="1"/>
        <v>445.71</v>
      </c>
      <c r="H44" s="3">
        <f t="shared" ca="1" si="3"/>
        <v>6.0771869649528194E-2</v>
      </c>
      <c r="I44" s="4">
        <f t="shared" ca="1" si="4"/>
        <v>5.6771869649528198E-2</v>
      </c>
    </row>
    <row r="45" spans="1:9" x14ac:dyDescent="0.35">
      <c r="A45" s="5">
        <v>45108</v>
      </c>
      <c r="B45">
        <v>0.45</v>
      </c>
      <c r="C45" s="3">
        <f t="shared" si="0"/>
        <v>4.5000000000000005E-3</v>
      </c>
      <c r="D45" vm="86">
        <f ca="1"/>
        <v>157.96</v>
      </c>
      <c r="E45" s="3">
        <f t="shared" ca="1" si="1"/>
        <v>8.2578205989279937E-2</v>
      </c>
      <c r="F45" s="3">
        <f t="shared" ca="1" si="2"/>
        <v>7.8078205989279933E-2</v>
      </c>
      <c r="G45" vm="87">
        <f ca="1"/>
        <v>460.18</v>
      </c>
      <c r="H45" s="3">
        <f t="shared" ca="1" si="3"/>
        <v>3.1949200974015553E-2</v>
      </c>
      <c r="I45" s="4">
        <f t="shared" ca="1" si="4"/>
        <v>2.7449200974015552E-2</v>
      </c>
    </row>
    <row r="46" spans="1:9" x14ac:dyDescent="0.35">
      <c r="A46" s="5">
        <v>45139</v>
      </c>
      <c r="B46">
        <v>0.45</v>
      </c>
      <c r="C46" s="3">
        <f t="shared" si="0"/>
        <v>4.5000000000000005E-3</v>
      </c>
      <c r="D46" vm="88">
        <f ca="1"/>
        <v>146.33000000000001</v>
      </c>
      <c r="E46" s="3">
        <f t="shared" ca="1" si="1"/>
        <v>-7.6477491314113563E-2</v>
      </c>
      <c r="F46" s="3">
        <f t="shared" ca="1" si="2"/>
        <v>-8.0977491314113567E-2</v>
      </c>
      <c r="G46" vm="89">
        <f ca="1"/>
        <v>452.69</v>
      </c>
      <c r="H46" s="3">
        <f t="shared" ca="1" si="3"/>
        <v>-1.641015277757191E-2</v>
      </c>
      <c r="I46" s="4">
        <f t="shared" ca="1" si="4"/>
        <v>-2.0910152777571911E-2</v>
      </c>
    </row>
    <row r="47" spans="1:9" x14ac:dyDescent="0.35">
      <c r="A47" s="5">
        <v>45170</v>
      </c>
      <c r="B47">
        <v>0.43</v>
      </c>
      <c r="C47" s="3">
        <f t="shared" si="0"/>
        <v>4.3E-3</v>
      </c>
      <c r="D47" vm="90">
        <f ca="1"/>
        <v>145.02000000000001</v>
      </c>
      <c r="E47" s="3">
        <f t="shared" ca="1" si="1"/>
        <v>-8.9926811608884646E-3</v>
      </c>
      <c r="F47" s="3">
        <f t="shared" ca="1" si="2"/>
        <v>-1.3292681160888465E-2</v>
      </c>
      <c r="G47" vm="91">
        <f ca="1"/>
        <v>429.43</v>
      </c>
      <c r="H47" s="3">
        <f t="shared" ca="1" si="3"/>
        <v>-5.2748816581768214E-2</v>
      </c>
      <c r="I47" s="4">
        <f t="shared" ca="1" si="4"/>
        <v>-5.7048816581768212E-2</v>
      </c>
    </row>
    <row r="48" spans="1:9" x14ac:dyDescent="0.35">
      <c r="A48" s="5">
        <v>45200</v>
      </c>
      <c r="B48">
        <v>0.47</v>
      </c>
      <c r="C48" s="3">
        <f t="shared" si="0"/>
        <v>4.6999999999999993E-3</v>
      </c>
      <c r="D48" vm="92">
        <f ca="1"/>
        <v>139.06</v>
      </c>
      <c r="E48" s="3">
        <f t="shared" ca="1" si="1"/>
        <v>-4.1966169272574932E-2</v>
      </c>
      <c r="F48" s="3">
        <f t="shared" ca="1" si="2"/>
        <v>-4.6666169272574928E-2</v>
      </c>
      <c r="G48" vm="93">
        <f ca="1"/>
        <v>419.94</v>
      </c>
      <c r="H48" s="3">
        <f t="shared" ca="1" si="3"/>
        <v>-2.2346904002543255E-2</v>
      </c>
      <c r="I48" s="4">
        <f t="shared" ca="1" si="4"/>
        <v>-2.7046904002543254E-2</v>
      </c>
    </row>
    <row r="49" spans="1:9" x14ac:dyDescent="0.35">
      <c r="A49" s="5">
        <v>45231</v>
      </c>
      <c r="B49">
        <v>0.44</v>
      </c>
      <c r="C49" s="3">
        <f t="shared" si="0"/>
        <v>4.4000000000000003E-3</v>
      </c>
      <c r="D49" vm="94">
        <f ca="1"/>
        <v>156.08000000000001</v>
      </c>
      <c r="E49" s="3">
        <f t="shared" ca="1" si="1"/>
        <v>0.11546320164398398</v>
      </c>
      <c r="F49" s="3">
        <f t="shared" ca="1" si="2"/>
        <v>0.11106320164398398</v>
      </c>
      <c r="G49" vm="95">
        <f ca="1"/>
        <v>458.42</v>
      </c>
      <c r="H49" s="3">
        <f t="shared" ca="1" si="3"/>
        <v>8.7673950536716935E-2</v>
      </c>
      <c r="I49" s="4">
        <f t="shared" ca="1" si="4"/>
        <v>8.3273950536716934E-2</v>
      </c>
    </row>
    <row r="50" spans="1:9" x14ac:dyDescent="0.35">
      <c r="A50" s="5">
        <v>45261</v>
      </c>
      <c r="B50">
        <v>0.43</v>
      </c>
      <c r="C50" s="3">
        <f t="shared" si="0"/>
        <v>4.3E-3</v>
      </c>
      <c r="D50" vm="96">
        <f ca="1"/>
        <v>170.1</v>
      </c>
      <c r="E50" s="3">
        <f t="shared" ca="1" si="1"/>
        <v>8.6017803086960151E-2</v>
      </c>
      <c r="F50" s="3">
        <f t="shared" ca="1" si="2"/>
        <v>8.1717803086960153E-2</v>
      </c>
      <c r="G50" vm="97">
        <f ca="1"/>
        <v>477.63</v>
      </c>
      <c r="H50" s="3">
        <f t="shared" ca="1" si="3"/>
        <v>4.1050579709802706E-2</v>
      </c>
      <c r="I50" s="4">
        <f t="shared" ca="1" si="4"/>
        <v>3.6750579709802708E-2</v>
      </c>
    </row>
    <row r="51" spans="1:9" x14ac:dyDescent="0.35">
      <c r="A51" s="5">
        <v>45292</v>
      </c>
      <c r="B51">
        <v>0.47</v>
      </c>
      <c r="C51" s="3">
        <f t="shared" si="0"/>
        <v>4.6999999999999993E-3</v>
      </c>
      <c r="D51" vm="98">
        <f ca="1"/>
        <v>174.36</v>
      </c>
      <c r="E51" s="3">
        <f t="shared" ca="1" si="1"/>
        <v>2.4735627968375778E-2</v>
      </c>
      <c r="F51" s="3">
        <f t="shared" ca="1" si="2"/>
        <v>2.0035627968375779E-2</v>
      </c>
      <c r="G51" vm="99">
        <f ca="1"/>
        <v>485.2</v>
      </c>
      <c r="H51" s="3">
        <f t="shared" ca="1" si="3"/>
        <v>1.5724802893872111E-2</v>
      </c>
      <c r="I51" s="4">
        <f t="shared" ca="1" si="4"/>
        <v>1.1024802893872112E-2</v>
      </c>
    </row>
    <row r="52" spans="1:9" x14ac:dyDescent="0.35">
      <c r="A52" s="5">
        <v>45323</v>
      </c>
      <c r="B52">
        <v>0.42</v>
      </c>
      <c r="C52" s="3">
        <f t="shared" si="0"/>
        <v>4.1999999999999997E-3</v>
      </c>
      <c r="D52" vm="100">
        <f ca="1"/>
        <v>186.06</v>
      </c>
      <c r="E52" s="3">
        <f t="shared" ca="1" si="1"/>
        <v>6.4947074970220633E-2</v>
      </c>
      <c r="F52" s="3">
        <f t="shared" ca="1" si="2"/>
        <v>6.0747074970220631E-2</v>
      </c>
      <c r="G52" vm="101">
        <f ca="1"/>
        <v>510.45</v>
      </c>
      <c r="H52" s="3">
        <f t="shared" ca="1" si="3"/>
        <v>5.0731512545129288E-2</v>
      </c>
      <c r="I52" s="4">
        <f t="shared" ca="1" si="4"/>
        <v>4.6531512545129286E-2</v>
      </c>
    </row>
    <row r="53" spans="1:9" x14ac:dyDescent="0.35">
      <c r="A53" s="5">
        <v>45352</v>
      </c>
      <c r="B53">
        <v>0.43</v>
      </c>
      <c r="C53" s="3">
        <f t="shared" si="0"/>
        <v>4.3E-3</v>
      </c>
      <c r="D53" vm="102">
        <f ca="1"/>
        <v>200.3</v>
      </c>
      <c r="E53" s="3">
        <f t="shared" ca="1" si="1"/>
        <v>7.3747040331360078E-2</v>
      </c>
      <c r="F53" s="3">
        <f t="shared" ca="1" si="2"/>
        <v>6.944704033136008E-2</v>
      </c>
      <c r="G53" vm="103">
        <f ca="1"/>
        <v>525.73</v>
      </c>
      <c r="H53" s="3">
        <f t="shared" ca="1" si="3"/>
        <v>2.949508335025066E-2</v>
      </c>
      <c r="I53" s="4">
        <f t="shared" ca="1" si="4"/>
        <v>2.5195083350250662E-2</v>
      </c>
    </row>
    <row r="54" spans="1:9" x14ac:dyDescent="0.35">
      <c r="A54" s="5">
        <v>45383</v>
      </c>
      <c r="B54">
        <v>0.47</v>
      </c>
      <c r="C54" s="3">
        <f t="shared" si="0"/>
        <v>4.6999999999999993E-3</v>
      </c>
      <c r="D54" vm="104">
        <f ca="1"/>
        <v>191.74</v>
      </c>
      <c r="E54" s="3">
        <f t="shared" ca="1" si="1"/>
        <v>-4.3675955022922035E-2</v>
      </c>
      <c r="F54" s="3">
        <f t="shared" ca="1" si="2"/>
        <v>-4.8375955022922038E-2</v>
      </c>
      <c r="G54" vm="105">
        <f ca="1"/>
        <v>504.44</v>
      </c>
      <c r="H54" s="3">
        <f t="shared" ca="1" si="3"/>
        <v>-4.1338869877601256E-2</v>
      </c>
      <c r="I54" s="4">
        <f t="shared" ca="1" si="4"/>
        <v>-4.6038869877601252E-2</v>
      </c>
    </row>
    <row r="55" spans="1:9" x14ac:dyDescent="0.35">
      <c r="A55" s="5">
        <v>45413</v>
      </c>
      <c r="B55">
        <v>0.44</v>
      </c>
      <c r="C55" s="3">
        <f t="shared" si="0"/>
        <v>4.4000000000000003E-3</v>
      </c>
      <c r="D55" vm="106">
        <f ca="1"/>
        <v>202.63</v>
      </c>
      <c r="E55" s="3">
        <f t="shared" ca="1" si="1"/>
        <v>5.5241368228387204E-2</v>
      </c>
      <c r="F55" s="3">
        <f t="shared" ca="1" si="2"/>
        <v>5.0841368228387203E-2</v>
      </c>
      <c r="G55" vm="107">
        <f ca="1"/>
        <v>529.96</v>
      </c>
      <c r="H55" s="3">
        <f t="shared" ca="1" si="3"/>
        <v>4.9352628912248675E-2</v>
      </c>
      <c r="I55" s="4">
        <f t="shared" ca="1" si="4"/>
        <v>4.4952628912248674E-2</v>
      </c>
    </row>
    <row r="56" spans="1:9" x14ac:dyDescent="0.35">
      <c r="A56" s="5">
        <v>45444</v>
      </c>
      <c r="B56">
        <v>0.41</v>
      </c>
      <c r="C56" s="3">
        <f t="shared" si="0"/>
        <v>4.0999999999999995E-3</v>
      </c>
      <c r="D56" vm="108">
        <f ca="1"/>
        <v>202.26</v>
      </c>
      <c r="E56" s="3">
        <f t="shared" ca="1" si="1"/>
        <v>-1.8276574032134445E-3</v>
      </c>
      <c r="F56" s="3">
        <f t="shared" ca="1" si="2"/>
        <v>-5.9276574032134438E-3</v>
      </c>
      <c r="G56" vm="109">
        <f ca="1"/>
        <v>547.23</v>
      </c>
      <c r="H56" s="3">
        <f t="shared" ca="1" si="3"/>
        <v>3.2067657367010456E-2</v>
      </c>
      <c r="I56" s="4">
        <f t="shared" ca="1" si="4"/>
        <v>2.7967657367010457E-2</v>
      </c>
    </row>
    <row r="57" spans="1:9" x14ac:dyDescent="0.35">
      <c r="A57" s="5">
        <v>45474</v>
      </c>
      <c r="B57">
        <v>0.45</v>
      </c>
      <c r="C57" s="3">
        <f t="shared" si="0"/>
        <v>4.5000000000000005E-3</v>
      </c>
      <c r="D57" vm="110">
        <f ca="1"/>
        <v>212.8</v>
      </c>
      <c r="E57" s="3">
        <f t="shared" ca="1" si="1"/>
        <v>5.079875899346499E-2</v>
      </c>
      <c r="F57" s="3">
        <f t="shared" ca="1" si="2"/>
        <v>4.6298758993464986E-2</v>
      </c>
      <c r="G57" vm="111">
        <f ca="1"/>
        <v>553.32000000000005</v>
      </c>
      <c r="H57" s="3">
        <f t="shared" ca="1" si="3"/>
        <v>1.1067306639681753E-2</v>
      </c>
      <c r="I57" s="4">
        <f t="shared" ca="1" si="4"/>
        <v>6.5673066396817522E-3</v>
      </c>
    </row>
    <row r="58" spans="1:9" x14ac:dyDescent="0.35">
      <c r="A58" s="5">
        <v>45505</v>
      </c>
      <c r="B58">
        <v>0.48</v>
      </c>
      <c r="C58" s="3">
        <f t="shared" si="0"/>
        <v>4.7999999999999996E-3</v>
      </c>
      <c r="D58" vm="112">
        <f ca="1"/>
        <v>224.8</v>
      </c>
      <c r="E58" s="3">
        <f t="shared" ca="1" si="1"/>
        <v>5.4858360552046764E-2</v>
      </c>
      <c r="F58" s="3">
        <f t="shared" ca="1" si="2"/>
        <v>5.0058360552046766E-2</v>
      </c>
      <c r="G58" vm="113">
        <f ca="1"/>
        <v>566.75</v>
      </c>
      <c r="H58" s="3">
        <f t="shared" ca="1" si="3"/>
        <v>2.3981793381023853E-2</v>
      </c>
      <c r="I58" s="4">
        <f t="shared" ca="1" si="4"/>
        <v>1.9181793381023854E-2</v>
      </c>
    </row>
    <row r="59" spans="1:9" x14ac:dyDescent="0.35">
      <c r="A59" s="5">
        <v>45536</v>
      </c>
      <c r="B59">
        <v>0.4</v>
      </c>
      <c r="C59" s="3">
        <f t="shared" si="0"/>
        <v>4.0000000000000001E-3</v>
      </c>
      <c r="D59" vm="114">
        <f ca="1"/>
        <v>210.86</v>
      </c>
      <c r="E59" s="3">
        <f t="shared" ca="1" si="1"/>
        <v>-6.4016711870732407E-2</v>
      </c>
      <c r="F59" s="3">
        <f t="shared" ca="1" si="2"/>
        <v>-6.801671187073241E-2</v>
      </c>
      <c r="G59" vm="115">
        <f ca="1"/>
        <v>576.82000000000005</v>
      </c>
      <c r="H59" s="3">
        <f t="shared" ca="1" si="3"/>
        <v>1.7611970045769861E-2</v>
      </c>
      <c r="I59" s="4">
        <f t="shared" ca="1" si="4"/>
        <v>1.3611970045769861E-2</v>
      </c>
    </row>
    <row r="60" spans="1:9" x14ac:dyDescent="0.35">
      <c r="A60" s="5">
        <v>45566</v>
      </c>
      <c r="B60">
        <v>0.39</v>
      </c>
      <c r="C60" s="3">
        <f t="shared" si="0"/>
        <v>3.9000000000000003E-3</v>
      </c>
      <c r="D60" vm="116">
        <f ca="1"/>
        <v>221.92</v>
      </c>
      <c r="E60" s="3">
        <f t="shared" ca="1" si="1"/>
        <v>5.1122550417717641E-2</v>
      </c>
      <c r="F60" s="3">
        <f t="shared" ca="1" si="2"/>
        <v>4.722255041771764E-2</v>
      </c>
      <c r="G60" vm="117">
        <f ca="1"/>
        <v>571.24</v>
      </c>
      <c r="H60" s="3">
        <f t="shared" ca="1" si="3"/>
        <v>-9.7208228486758055E-3</v>
      </c>
      <c r="I60" s="4">
        <f t="shared" ca="1" si="4"/>
        <v>-1.3620822848675806E-2</v>
      </c>
    </row>
    <row r="61" spans="1:9" x14ac:dyDescent="0.35">
      <c r="A61" s="5">
        <v>45597</v>
      </c>
      <c r="B61">
        <v>0.4</v>
      </c>
      <c r="C61" s="3">
        <f t="shared" si="0"/>
        <v>4.0000000000000001E-3</v>
      </c>
      <c r="D61" vm="118">
        <f ca="1"/>
        <v>249.72</v>
      </c>
      <c r="E61" s="3">
        <f t="shared" ca="1" si="1"/>
        <v>0.11802333362702197</v>
      </c>
      <c r="F61" s="3">
        <f t="shared" ca="1" si="2"/>
        <v>0.11402333362702197</v>
      </c>
      <c r="G61" vm="119">
        <f ca="1"/>
        <v>605.07000000000005</v>
      </c>
      <c r="H61" s="3">
        <f t="shared" ca="1" si="3"/>
        <v>5.7534717232432281E-2</v>
      </c>
      <c r="I61" s="4">
        <f t="shared" ca="1" si="4"/>
        <v>5.3534717232432277E-2</v>
      </c>
    </row>
    <row r="62" spans="1:9" x14ac:dyDescent="0.35">
      <c r="A62" s="5">
        <v>45627</v>
      </c>
      <c r="B62">
        <v>0.37</v>
      </c>
      <c r="C62" s="3">
        <f t="shared" si="0"/>
        <v>3.7000000000000002E-3</v>
      </c>
      <c r="D62" vm="120">
        <f ca="1"/>
        <v>239.71</v>
      </c>
      <c r="E62" s="3">
        <f t="shared" ca="1" si="1"/>
        <v>-4.0910430808224575E-2</v>
      </c>
      <c r="F62" s="3">
        <f t="shared" ca="1" si="2"/>
        <v>-4.4610430808224577E-2</v>
      </c>
      <c r="G62" vm="121">
        <f ca="1"/>
        <v>588.67999999999995</v>
      </c>
      <c r="H62" s="3">
        <f t="shared" ca="1" si="3"/>
        <v>-2.7461411521252803E-2</v>
      </c>
      <c r="I62" s="4">
        <f t="shared" ca="1" si="4"/>
        <v>-3.1161411521252805E-2</v>
      </c>
    </row>
  </sheetData>
  <phoneticPr fontId="19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8"/>
  <sheetViews>
    <sheetView workbookViewId="0">
      <selection activeCell="B18" sqref="B18"/>
    </sheetView>
  </sheetViews>
  <sheetFormatPr defaultRowHeight="23.25" x14ac:dyDescent="0.35"/>
  <cols>
    <col min="1" max="1" width="17.08203125" bestFit="1" customWidth="1"/>
    <col min="2" max="2" width="11.75" bestFit="1" customWidth="1"/>
    <col min="3" max="3" width="13.1640625" bestFit="1" customWidth="1"/>
    <col min="4" max="5" width="11.75" bestFit="1" customWidth="1"/>
    <col min="6" max="6" width="12.33203125" bestFit="1" customWidth="1"/>
    <col min="7" max="7" width="11.75" bestFit="1" customWidth="1"/>
    <col min="8" max="8" width="12.33203125" bestFit="1" customWidth="1"/>
    <col min="9" max="9" width="11.75" bestFit="1" customWidth="1"/>
  </cols>
  <sheetData>
    <row r="1" spans="1:9" x14ac:dyDescent="0.35">
      <c r="A1" t="s">
        <v>3</v>
      </c>
    </row>
    <row r="2" spans="1:9" ht="24" thickBot="1" x14ac:dyDescent="0.4"/>
    <row r="3" spans="1:9" x14ac:dyDescent="0.35">
      <c r="A3" s="8" t="s">
        <v>4</v>
      </c>
      <c r="B3" s="8"/>
    </row>
    <row r="4" spans="1:9" x14ac:dyDescent="0.35">
      <c r="A4" t="s">
        <v>5</v>
      </c>
      <c r="B4">
        <v>0.7438986543831585</v>
      </c>
    </row>
    <row r="5" spans="1:9" x14ac:dyDescent="0.35">
      <c r="A5" t="s">
        <v>6</v>
      </c>
      <c r="B5">
        <v>0.55338520799307389</v>
      </c>
    </row>
    <row r="6" spans="1:9" x14ac:dyDescent="0.35">
      <c r="A6" t="s">
        <v>7</v>
      </c>
      <c r="B6">
        <v>0.54568495295847175</v>
      </c>
    </row>
    <row r="7" spans="1:9" x14ac:dyDescent="0.35">
      <c r="A7" t="s">
        <v>8</v>
      </c>
      <c r="B7">
        <v>5.3747576565534382E-2</v>
      </c>
    </row>
    <row r="8" spans="1:9" ht="24" thickBot="1" x14ac:dyDescent="0.4">
      <c r="A8" s="6" t="s">
        <v>9</v>
      </c>
      <c r="B8" s="6">
        <v>60</v>
      </c>
    </row>
    <row r="10" spans="1:9" ht="24" thickBot="1" x14ac:dyDescent="0.4">
      <c r="A10" t="s">
        <v>10</v>
      </c>
    </row>
    <row r="11" spans="1:9" x14ac:dyDescent="0.35">
      <c r="A11" s="7"/>
      <c r="B11" s="7" t="s">
        <v>15</v>
      </c>
      <c r="C11" s="7" t="s">
        <v>16</v>
      </c>
      <c r="D11" s="7" t="s">
        <v>17</v>
      </c>
      <c r="E11" s="7" t="s">
        <v>18</v>
      </c>
      <c r="F11" s="7" t="s">
        <v>19</v>
      </c>
    </row>
    <row r="12" spans="1:9" x14ac:dyDescent="0.35">
      <c r="A12" t="s">
        <v>11</v>
      </c>
      <c r="B12">
        <v>1</v>
      </c>
      <c r="C12">
        <v>0.20760614824566739</v>
      </c>
      <c r="D12">
        <v>0.20760614824566739</v>
      </c>
      <c r="E12">
        <v>71.865828535075792</v>
      </c>
      <c r="F12">
        <v>9.7552141018445E-12</v>
      </c>
    </row>
    <row r="13" spans="1:9" x14ac:dyDescent="0.35">
      <c r="A13" t="s">
        <v>12</v>
      </c>
      <c r="B13">
        <v>58</v>
      </c>
      <c r="C13">
        <v>0.16755051522674289</v>
      </c>
      <c r="D13">
        <v>2.8888019866679807E-3</v>
      </c>
    </row>
    <row r="14" spans="1:9" ht="24" thickBot="1" x14ac:dyDescent="0.4">
      <c r="A14" s="6" t="s">
        <v>13</v>
      </c>
      <c r="B14" s="6">
        <v>59</v>
      </c>
      <c r="C14" s="6">
        <v>0.37515666347241028</v>
      </c>
      <c r="D14" s="6"/>
      <c r="E14" s="6"/>
      <c r="F14" s="6"/>
    </row>
    <row r="15" spans="1:9" ht="24" thickBot="1" x14ac:dyDescent="0.4"/>
    <row r="16" spans="1:9" x14ac:dyDescent="0.35">
      <c r="A16" s="7"/>
      <c r="B16" s="7" t="s">
        <v>20</v>
      </c>
      <c r="C16" s="7" t="s">
        <v>8</v>
      </c>
      <c r="D16" s="7" t="s">
        <v>21</v>
      </c>
      <c r="E16" s="7" t="s">
        <v>22</v>
      </c>
      <c r="F16" s="7" t="s">
        <v>23</v>
      </c>
      <c r="G16" s="7" t="s">
        <v>24</v>
      </c>
      <c r="H16" s="7" t="s">
        <v>25</v>
      </c>
      <c r="I16" s="7" t="s">
        <v>26</v>
      </c>
    </row>
    <row r="17" spans="1:9" x14ac:dyDescent="0.35">
      <c r="A17" t="s">
        <v>14</v>
      </c>
      <c r="B17">
        <v>-1.8792004287081993E-3</v>
      </c>
      <c r="C17">
        <v>7.0184140360387828E-3</v>
      </c>
      <c r="D17">
        <v>-0.26775285970002799</v>
      </c>
      <c r="E17">
        <v>0.78983946412452688</v>
      </c>
      <c r="F17">
        <v>-1.5928082515617357E-2</v>
      </c>
      <c r="G17">
        <v>1.2169681658200961E-2</v>
      </c>
      <c r="H17">
        <v>-1.5928082515617357E-2</v>
      </c>
      <c r="I17">
        <v>1.2169681658200961E-2</v>
      </c>
    </row>
    <row r="18" spans="1:9" ht="24" thickBot="1" x14ac:dyDescent="0.4">
      <c r="A18" s="6" t="s">
        <v>27</v>
      </c>
      <c r="B18" s="6">
        <v>1.1150928384055618</v>
      </c>
      <c r="C18" s="6">
        <v>0.13153756807231173</v>
      </c>
      <c r="D18" s="6">
        <v>8.4773715581585662</v>
      </c>
      <c r="E18" s="6">
        <v>9.7552141018444661E-12</v>
      </c>
      <c r="F18" s="6">
        <v>0.85179178857327131</v>
      </c>
      <c r="G18" s="6">
        <v>1.3783938882378524</v>
      </c>
      <c r="H18" s="6">
        <v>0.85179178857327131</v>
      </c>
      <c r="I18" s="6">
        <v>1.3783938882378524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Results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Reese, William A</dc:creator>
  <cp:lastModifiedBy>Reese, William A</cp:lastModifiedBy>
  <dcterms:created xsi:type="dcterms:W3CDTF">2020-08-10T20:14:45Z</dcterms:created>
  <dcterms:modified xsi:type="dcterms:W3CDTF">2025-03-06T00:17:59Z</dcterms:modified>
</cp:coreProperties>
</file>